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8800" windowHeight="12330" tabRatio="500"/>
  </bookViews>
  <sheets>
    <sheet name="Лист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99" i="1" l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84" i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78" i="1"/>
  <c r="A79" i="1" s="1"/>
  <c r="A80" i="1" s="1"/>
  <c r="A81" i="1" s="1"/>
  <c r="A82" i="1" s="1"/>
  <c r="A60" i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9" i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G106" i="1"/>
  <c r="H67" i="1" l="1"/>
  <c r="G67" i="1"/>
  <c r="H39" i="1"/>
  <c r="G39" i="1"/>
  <c r="H40" i="1"/>
  <c r="G40" i="1"/>
  <c r="G41" i="1" l="1"/>
  <c r="H41" i="1"/>
  <c r="G34" i="1"/>
  <c r="H34" i="1"/>
  <c r="G33" i="1" l="1"/>
  <c r="H87" i="1" l="1"/>
  <c r="G47" i="1" l="1"/>
  <c r="G46" i="1"/>
  <c r="H14" i="1"/>
  <c r="H108" i="1"/>
  <c r="G108" i="1"/>
  <c r="H109" i="1"/>
  <c r="G109" i="1"/>
  <c r="H68" i="1"/>
  <c r="G68" i="1"/>
  <c r="H107" i="1" l="1"/>
  <c r="G107" i="1"/>
  <c r="H105" i="1"/>
  <c r="G105" i="1"/>
  <c r="H104" i="1"/>
  <c r="G104" i="1"/>
  <c r="H103" i="1"/>
  <c r="H102" i="1"/>
  <c r="G102" i="1"/>
  <c r="H101" i="1"/>
  <c r="G101" i="1"/>
  <c r="H100" i="1"/>
  <c r="G100" i="1"/>
  <c r="H99" i="1"/>
  <c r="G99" i="1"/>
  <c r="H96" i="1"/>
  <c r="H95" i="1"/>
  <c r="G95" i="1"/>
  <c r="H94" i="1"/>
  <c r="G94" i="1"/>
  <c r="H93" i="1"/>
  <c r="G93" i="1"/>
  <c r="H92" i="1"/>
  <c r="G92" i="1"/>
  <c r="H91" i="1"/>
  <c r="G91" i="1"/>
  <c r="H86" i="1"/>
  <c r="G86" i="1"/>
  <c r="H85" i="1"/>
  <c r="G85" i="1"/>
  <c r="H84" i="1"/>
  <c r="G84" i="1"/>
  <c r="H83" i="1"/>
  <c r="G83" i="1"/>
  <c r="H72" i="1"/>
  <c r="G72" i="1"/>
  <c r="H71" i="1"/>
  <c r="G71" i="1"/>
  <c r="G70" i="1"/>
  <c r="H69" i="1"/>
  <c r="G69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H56" i="1"/>
  <c r="G56" i="1"/>
  <c r="H55" i="1"/>
  <c r="G55" i="1"/>
  <c r="H54" i="1"/>
  <c r="G54" i="1"/>
  <c r="H53" i="1"/>
  <c r="G53" i="1"/>
  <c r="H52" i="1"/>
  <c r="G52" i="1"/>
  <c r="G51" i="1"/>
  <c r="H50" i="1"/>
  <c r="G50" i="1"/>
  <c r="H49" i="1"/>
  <c r="H48" i="1"/>
  <c r="G48" i="1"/>
  <c r="H18" i="1"/>
  <c r="G18" i="1"/>
  <c r="H17" i="1"/>
  <c r="G17" i="1"/>
  <c r="H16" i="1"/>
  <c r="G16" i="1"/>
  <c r="H15" i="1"/>
  <c r="G15" i="1"/>
  <c r="G14" i="1"/>
  <c r="H13" i="1"/>
  <c r="G13" i="1"/>
  <c r="H11" i="1"/>
  <c r="G11" i="1"/>
  <c r="H10" i="1"/>
  <c r="G10" i="1"/>
  <c r="G9" i="1"/>
</calcChain>
</file>

<file path=xl/sharedStrings.xml><?xml version="1.0" encoding="utf-8"?>
<sst xmlns="http://schemas.openxmlformats.org/spreadsheetml/2006/main" count="151" uniqueCount="131">
  <si>
    <t>Екатерина Медведева</t>
  </si>
  <si>
    <t>(работаем по УСН,  НДС не облагается)</t>
  </si>
  <si>
    <t>vitaflor@bk.ru</t>
  </si>
  <si>
    <t>cveterina@mail.ru</t>
  </si>
  <si>
    <t>8 919 965 21 01</t>
  </si>
  <si>
    <t>№</t>
  </si>
  <si>
    <t>EAN-13</t>
  </si>
  <si>
    <t>Фото</t>
  </si>
  <si>
    <t>Наименование товара</t>
  </si>
  <si>
    <t>Кол-во в уп.</t>
  </si>
  <si>
    <t>4602359001040</t>
  </si>
  <si>
    <t>КРАПИВА
крафт мешок
 15 кг</t>
  </si>
  <si>
    <t>25 кг
 крафтмешок</t>
  </si>
  <si>
    <t>25 кг
 Крафтмешок</t>
  </si>
  <si>
    <t>4602359000999</t>
  </si>
  <si>
    <t> 4602359001224</t>
  </si>
  <si>
    <t>Органические, минеральные, органоминеральные подкормки и заправки</t>
  </si>
  <si>
    <t>Компоненты почвогрунта и мульчирующие материалы</t>
  </si>
  <si>
    <t>Почвоулучшители и средства защиты</t>
  </si>
  <si>
    <t>Садовый пластик</t>
  </si>
  <si>
    <t xml:space="preserve">от 50 т.р.      </t>
  </si>
  <si>
    <t xml:space="preserve">от 25 т.р.         </t>
  </si>
  <si>
    <t>от 10 т.р</t>
  </si>
  <si>
    <t>от 25 т.р</t>
  </si>
  <si>
    <t>от 50 т.р</t>
  </si>
  <si>
    <t xml:space="preserve">от 25 т.р        </t>
  </si>
  <si>
    <t>Витафлор Газон-Злаки
 5 л</t>
  </si>
  <si>
    <t>Витафлор Газон-Злаки
 25 л</t>
  </si>
  <si>
    <t>ПРАЙС-ЛИСТ 2023 г.</t>
  </si>
  <si>
    <t>Карельский шунгит 5 кг</t>
  </si>
  <si>
    <t>Шунгит-доломитовая смесь 5 кг</t>
  </si>
  <si>
    <t xml:space="preserve">Витафлор-Огурец  (пакет)                                5 л   </t>
  </si>
  <si>
    <t>Зола лузги подсолнечника
 5 л</t>
  </si>
  <si>
    <t>Скорлупа яичная молотая (ведро)
1 л = 1,45 кг</t>
  </si>
  <si>
    <t>Скорлупа яичная молотая (пакет)
5 кг</t>
  </si>
  <si>
    <t>Скорлупа яичная молотая (мешок) 
25 кг</t>
  </si>
  <si>
    <t xml:space="preserve">Горчичный жмых (пакет)  
2 л                                                             </t>
  </si>
  <si>
    <t>Горчичный жмых (пакет )  
5 л</t>
  </si>
  <si>
    <t>Горчичный жмых (мешок)  
 25 кг</t>
  </si>
  <si>
    <r>
      <t xml:space="preserve">Витафлор-Томат-Баклажан-Перец </t>
    </r>
    <r>
      <rPr>
        <sz val="10"/>
        <rFont val="Arial"/>
        <family val="2"/>
        <charset val="204"/>
      </rPr>
      <t>(ведро)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органоминеральная заправка     для посадки и подкормки                            </t>
    </r>
    <r>
      <rPr>
        <b/>
        <sz val="10"/>
        <rFont val="Arial"/>
        <family val="2"/>
        <charset val="204"/>
      </rPr>
      <t xml:space="preserve">Для теплиц и открытого грунта </t>
    </r>
    <r>
      <rPr>
        <sz val="10"/>
        <rFont val="Arial"/>
        <family val="2"/>
        <charset val="204"/>
      </rPr>
      <t xml:space="preserve">                                                                                        </t>
    </r>
    <r>
      <rPr>
        <b/>
        <sz val="10"/>
        <rFont val="Arial"/>
        <family val="2"/>
        <charset val="204"/>
      </rPr>
      <t xml:space="preserve">1 л   </t>
    </r>
  </si>
  <si>
    <r>
      <t xml:space="preserve">Витафлор-Огурец </t>
    </r>
    <r>
      <rPr>
        <sz val="10"/>
        <rFont val="Arial"/>
        <family val="2"/>
        <charset val="204"/>
      </rPr>
      <t xml:space="preserve">(ведро) органоминеральная заправка   для посадки и подкормки огурцов, кабачков, тыквы, дыни, арбуза              </t>
    </r>
    <r>
      <rPr>
        <b/>
        <sz val="10"/>
        <rFont val="Arial"/>
        <family val="2"/>
        <charset val="204"/>
      </rPr>
      <t xml:space="preserve">                                                            Для теплиц и открытого грунта                                 1 л   </t>
    </r>
  </si>
  <si>
    <r>
      <t xml:space="preserve">Витафлор-Косточковые-Жимолость съедобная </t>
    </r>
    <r>
      <rPr>
        <sz val="10"/>
        <rFont val="Arial"/>
        <family val="2"/>
        <charset val="204"/>
      </rPr>
      <t xml:space="preserve">органоминеральная заправка для посадки и подкормки                                                                                                                    </t>
    </r>
    <r>
      <rPr>
        <b/>
        <sz val="10"/>
        <rFont val="Arial"/>
        <family val="2"/>
        <charset val="204"/>
      </rPr>
      <t xml:space="preserve">5 л </t>
    </r>
  </si>
  <si>
    <r>
      <t xml:space="preserve">Витафлор Сирень 2 л </t>
    </r>
    <r>
      <rPr>
        <sz val="10"/>
        <rFont val="Arial"/>
        <family val="2"/>
        <charset val="204"/>
      </rPr>
      <t>органоминеральная заправка для посадки и подкормки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сирени, роз, клематисов, пионов</t>
    </r>
    <r>
      <rPr>
        <b/>
        <sz val="10"/>
        <rFont val="Arial"/>
        <family val="2"/>
        <charset val="204"/>
      </rPr>
      <t xml:space="preserve">. Обеспечивает потребность </t>
    </r>
    <r>
      <rPr>
        <sz val="10"/>
        <rFont val="Arial"/>
        <family val="2"/>
        <charset val="204"/>
      </rPr>
      <t xml:space="preserve">сирени </t>
    </r>
    <r>
      <rPr>
        <b/>
        <sz val="10"/>
        <rFont val="Arial"/>
        <family val="2"/>
        <charset val="204"/>
      </rPr>
      <t>в кальции и магнии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повышает устойчивость  к корневым гнилям, пятнистостям, мучнистой росе и фитофторозу 
</t>
    </r>
  </si>
  <si>
    <r>
      <t xml:space="preserve">Кровяная мука </t>
    </r>
    <r>
      <rPr>
        <sz val="10"/>
        <rFont val="Arial"/>
        <family val="2"/>
        <charset val="204"/>
      </rPr>
      <t xml:space="preserve">(мешок)
</t>
    </r>
    <r>
      <rPr>
        <b/>
        <sz val="10"/>
        <rFont val="Arial"/>
        <family val="2"/>
        <charset val="204"/>
      </rPr>
      <t>30 кг</t>
    </r>
  </si>
  <si>
    <r>
      <t xml:space="preserve">Мука костная 1л (ведро)
</t>
    </r>
    <r>
      <rPr>
        <sz val="10"/>
        <rFont val="Arial"/>
        <family val="2"/>
        <charset val="204"/>
      </rPr>
      <t xml:space="preserve">Универсальная органическая фосфорная подкормка длительного действия
</t>
    </r>
    <r>
      <rPr>
        <b/>
        <sz val="10"/>
        <rFont val="Arial"/>
        <family val="2"/>
        <charset val="204"/>
      </rPr>
      <t>ВЕСНА ЛЕТО ОСЕНЬ 1 л</t>
    </r>
  </si>
  <si>
    <t>Мука костная (ведро)
0,4 л</t>
  </si>
  <si>
    <t>Мука костная  (пакет)
5 л</t>
  </si>
  <si>
    <t>Мука костная (пакет)
2 л</t>
  </si>
  <si>
    <r>
      <t xml:space="preserve">Мука костная </t>
    </r>
    <r>
      <rPr>
        <sz val="10"/>
        <rFont val="Arial"/>
        <family val="2"/>
        <charset val="204"/>
      </rPr>
      <t xml:space="preserve">(мешок)
</t>
    </r>
    <r>
      <rPr>
        <b/>
        <sz val="10"/>
        <rFont val="Arial"/>
        <family val="2"/>
        <charset val="204"/>
      </rPr>
      <t>30 кг</t>
    </r>
  </si>
  <si>
    <r>
      <t xml:space="preserve">Кровяная мука </t>
    </r>
    <r>
      <rPr>
        <sz val="10"/>
        <rFont val="Arial"/>
        <family val="2"/>
        <charset val="204"/>
      </rPr>
      <t xml:space="preserve">(ведро)
</t>
    </r>
    <r>
      <rPr>
        <b/>
        <sz val="10"/>
        <rFont val="Arial"/>
        <family val="2"/>
        <charset val="204"/>
      </rPr>
      <t>0,4 л</t>
    </r>
  </si>
  <si>
    <r>
      <t xml:space="preserve">Кровяная мука </t>
    </r>
    <r>
      <rPr>
        <sz val="10"/>
        <rFont val="Arial"/>
        <family val="2"/>
        <charset val="204"/>
      </rPr>
      <t xml:space="preserve">(пакет)
</t>
    </r>
    <r>
      <rPr>
        <b/>
        <sz val="10"/>
        <rFont val="Arial"/>
        <family val="2"/>
        <charset val="204"/>
      </rPr>
      <t>2 л</t>
    </r>
  </si>
  <si>
    <t>Кровяная мука (пакет)
5 л</t>
  </si>
  <si>
    <t xml:space="preserve">Витафлор-Томат-Баклажан-Перец           (пакет)   5 л   </t>
  </si>
  <si>
    <t xml:space="preserve">Витафлор-Лилия                                                   5 л   </t>
  </si>
  <si>
    <r>
      <t xml:space="preserve">Витафлор-Гортензия-Магнолия-Рододендрон      </t>
    </r>
    <r>
      <rPr>
        <sz val="10"/>
        <rFont val="Arial"/>
        <family val="2"/>
        <charset val="204"/>
      </rPr>
      <t xml:space="preserve">органоминеральная заправка длительного действия  для посадки и подкормки   </t>
    </r>
    <r>
      <rPr>
        <b/>
        <sz val="10"/>
        <rFont val="Arial"/>
        <family val="2"/>
        <charset val="204"/>
      </rPr>
      <t xml:space="preserve">                                         7 л   </t>
    </r>
  </si>
  <si>
    <t>Витафлор Сирень                                                               5 л</t>
  </si>
  <si>
    <r>
      <t xml:space="preserve"> «Витафлор — Пион» (ведро) 
</t>
    </r>
    <r>
      <rPr>
        <sz val="10"/>
        <rFont val="Arial"/>
        <family val="2"/>
        <charset val="204"/>
      </rPr>
      <t xml:space="preserve"> Органоминеральная заправка для посадки и подкормки пионов, ириса бородатого и сирени                                                   </t>
    </r>
    <r>
      <rPr>
        <b/>
        <sz val="10"/>
        <rFont val="Arial"/>
        <family val="2"/>
        <charset val="204"/>
      </rPr>
      <t>1 л</t>
    </r>
  </si>
  <si>
    <t>«Витафлор - Пион» пакет 
 5 л</t>
  </si>
  <si>
    <r>
      <t xml:space="preserve">Витафлор Газон-Злаки
</t>
    </r>
    <r>
      <rPr>
        <sz val="10"/>
        <rFont val="Arial"/>
        <family val="2"/>
        <charset val="204"/>
      </rPr>
      <t>ОРГАНОМИНЕРАЛЬНАЯ ЗАПРАВКА ДЛИТЕЛЬНОГО ДЕЙСТВИЯ
ДЛЯ ПОСАДКИ И ПОДКОРМКИ ГАЗОНА и ДЕКОРАТИВНЫХ ЗЛАКОВ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                               </t>
    </r>
    <r>
      <rPr>
        <b/>
        <sz val="10"/>
        <rFont val="Arial"/>
        <family val="2"/>
        <charset val="204"/>
      </rPr>
      <t>1 л</t>
    </r>
  </si>
  <si>
    <r>
      <t xml:space="preserve">Зола древесная березовая 
</t>
    </r>
    <r>
      <rPr>
        <sz val="10"/>
        <rFont val="Arial"/>
        <family val="2"/>
        <charset val="204"/>
      </rPr>
      <t xml:space="preserve">Универсальное калийно-фосфорное комплексное удобрение
</t>
    </r>
    <r>
      <rPr>
        <b/>
        <sz val="10"/>
        <rFont val="Arial"/>
        <family val="2"/>
        <charset val="204"/>
      </rPr>
      <t>ВЕСНА ЛЕТО ОСЕНЬ                                        0,4 л</t>
    </r>
  </si>
  <si>
    <t xml:space="preserve">Зола древесная березовая (ведро) 
1 л  </t>
  </si>
  <si>
    <t>Зола древесная березовая  (пакет)
5 кг</t>
  </si>
  <si>
    <t>Зола древесная гранулированная   (ведро) ДЛИТЕЛЬНОГО ДЕЙСТВИЯ
Универсальное калийно-фосфорное комплексное удобрение 1 л = 1, 13 кг
 ЛЕТО ОСЕНЬ   1 л</t>
  </si>
  <si>
    <t xml:space="preserve">Зола древесная гранулированная (пакет) ДЛИТЕЛЬНОГО ДЕЙСТВИЯ
2 кг </t>
  </si>
  <si>
    <t xml:space="preserve">Зола древесная гранулированная  (пакет)                                                                     5 кг </t>
  </si>
  <si>
    <t xml:space="preserve">Зола древесная гранулированная  (мешок) ДЛИТЕЛЬНОГО ДЕЙСТВИЯ
25 кг </t>
  </si>
  <si>
    <r>
      <t xml:space="preserve">Зола лузги подсолнечника (ведро)
</t>
    </r>
    <r>
      <rPr>
        <sz val="10"/>
        <rFont val="Arial"/>
        <family val="2"/>
        <charset val="204"/>
      </rPr>
      <t xml:space="preserve">Универсальное  комплексное удобрение с высоким содержанием К, Мg и Са
</t>
    </r>
    <r>
      <rPr>
        <b/>
        <sz val="10"/>
        <rFont val="Arial"/>
        <family val="2"/>
        <charset val="204"/>
      </rPr>
      <t xml:space="preserve"> ВЕСНА ЛЕТО ОСЕНЬ 1 л</t>
    </r>
  </si>
  <si>
    <r>
      <t xml:space="preserve">Скорлупа яичная молотая </t>
    </r>
    <r>
      <rPr>
        <sz val="10"/>
        <rFont val="Arial"/>
        <family val="2"/>
        <charset val="204"/>
      </rPr>
      <t xml:space="preserve">(ведро)
Источник кальция, магния, фосфора, калия, минеральных веществ и микроэлементов, коллагена и каротина. Является натуральной подкормкой  для растений. Раскисляет почву. Защищает от вредителей - слизней, медведки. Нормализует химический состав почвы, разрыхляет, улучшает аэрацию.
  </t>
    </r>
    <r>
      <rPr>
        <b/>
        <sz val="10"/>
        <rFont val="Arial"/>
        <family val="2"/>
        <charset val="204"/>
      </rPr>
      <t>0,4 л</t>
    </r>
  </si>
  <si>
    <t>Скорлупа яичная  
 (пакет)                                                                    2 кг</t>
  </si>
  <si>
    <r>
      <t xml:space="preserve">Горчичный жмых (ведро) </t>
    </r>
    <r>
      <rPr>
        <sz val="10"/>
        <rFont val="Arial"/>
        <family val="2"/>
        <charset val="204"/>
      </rPr>
      <t xml:space="preserve">Универсальный органический продукт с фитосанитарнымисвойствами.
</t>
    </r>
    <r>
      <rPr>
        <b/>
        <sz val="10"/>
        <rFont val="Arial"/>
        <family val="2"/>
        <charset val="204"/>
      </rPr>
      <t xml:space="preserve">1 л </t>
    </r>
  </si>
  <si>
    <t>Агроперлит ( мешок)                                                                  50 л</t>
  </si>
  <si>
    <r>
      <t xml:space="preserve">Агровермикулит фракция 2-3 мм (ведро)
</t>
    </r>
    <r>
      <rPr>
        <sz val="10"/>
        <rFont val="Arial"/>
        <family val="2"/>
        <charset val="204"/>
      </rPr>
      <t xml:space="preserve">Минерал листового строения (специально обработанная слюда). Улучшает структуру грунта, повышает воздухопроницаемость, обладает высокой влагоемкостью и способностью удерживать влагу, Источник калия и магния. Используется для хранения урожая.                                                           </t>
    </r>
    <r>
      <rPr>
        <b/>
        <sz val="10"/>
        <rFont val="Arial"/>
        <family val="2"/>
        <charset val="204"/>
      </rPr>
      <t>1 л</t>
    </r>
  </si>
  <si>
    <t xml:space="preserve">Агровермикулит (мешок)  фракция 2-3 мм                                                                                                                                                                                                                             50 л </t>
  </si>
  <si>
    <r>
      <t xml:space="preserve">Керамзитовая крошка фр. 0-5 мм (пакет) 
</t>
    </r>
    <r>
      <rPr>
        <sz val="10"/>
        <rFont val="Arial"/>
        <family val="2"/>
        <charset val="204"/>
      </rPr>
      <t>Используется для дренажа и повышения воздухо-  и водопроницаемости почвы</t>
    </r>
    <r>
      <rPr>
        <b/>
        <sz val="10"/>
        <rFont val="Arial"/>
        <family val="2"/>
        <charset val="204"/>
      </rPr>
      <t xml:space="preserve">                            2 л</t>
    </r>
  </si>
  <si>
    <r>
      <t xml:space="preserve">Песок речной (ведро)
</t>
    </r>
    <r>
      <rPr>
        <sz val="10"/>
        <rFont val="Arial"/>
        <family val="2"/>
        <charset val="204"/>
      </rPr>
      <t>Используется для дренажа и повышения воздухо и водопроницаемости почвы</t>
    </r>
    <r>
      <rPr>
        <b/>
        <sz val="10"/>
        <rFont val="Arial"/>
        <family val="2"/>
        <charset val="204"/>
      </rPr>
      <t xml:space="preserve">                            0,4 л</t>
    </r>
  </si>
  <si>
    <r>
      <t xml:space="preserve">Агроперлит (ведро)
</t>
    </r>
    <r>
      <rPr>
        <sz val="10"/>
        <rFont val="Arial"/>
        <family val="2"/>
        <charset val="204"/>
      </rPr>
      <t xml:space="preserve">Минерал (вспененное вулканическое стекло). Высокоэффективнвя разрыхл+RC:R[15]C+RC:R[8]Cяющая добавка к грунту. Обладает влагоудерживающими и теплозащитными свойствами.                                                               </t>
    </r>
    <r>
      <rPr>
        <b/>
        <sz val="10"/>
        <rFont val="Arial"/>
        <family val="2"/>
        <charset val="204"/>
      </rPr>
      <t>1 л</t>
    </r>
  </si>
  <si>
    <t>Агроперлит  
(пакет полиэтиленовый)                                 5 л</t>
  </si>
  <si>
    <t>Агровермикулит  фракция 2 -3 мм  (пакет )                                                                                2 л</t>
  </si>
  <si>
    <t>Агровермикулит  фракция 2 -3 мм           
(пакет )                                                                        5 л</t>
  </si>
  <si>
    <r>
      <rPr>
        <b/>
        <sz val="10"/>
        <rFont val="Arial"/>
        <family val="2"/>
        <charset val="204"/>
      </rPr>
      <t xml:space="preserve">Минеральная добавка «Вермиперлит-Агро» (пакет </t>
    </r>
    <r>
      <rPr>
        <sz val="10"/>
        <rFont val="Arial"/>
        <family val="2"/>
        <charset val="204"/>
      </rPr>
      <t xml:space="preserve">)
Смесь агровермикулита и агроперлита. Вермиперлит- Агро разрыхляет почву, улучшает ее структуру, снижает кислотность. Является источником калия и магния в доступной для растений форме, служит проводником питательных веществ, увеличивает время действия удобрений. Является прекрасным дренажом и мульчирующим материалом для контейнерных и горшечных культур. Ускоряет процесс проращивания семян и повышает урожайность.                                                    </t>
    </r>
    <r>
      <rPr>
        <b/>
        <sz val="10"/>
        <rFont val="Arial"/>
        <family val="2"/>
        <charset val="204"/>
      </rPr>
      <t>5 л</t>
    </r>
  </si>
  <si>
    <t>Керамзитовая крошка фр. 0-5 мм (пакет) 
5 л</t>
  </si>
  <si>
    <t xml:space="preserve">Песок речной ( пакет )                                         5 кг
</t>
  </si>
  <si>
    <r>
      <t xml:space="preserve">Торф кислый - верховой  рH 3,0-4,2  (ведро)
</t>
    </r>
    <r>
      <rPr>
        <sz val="10"/>
        <rFont val="Arial"/>
        <family val="2"/>
        <charset val="204"/>
      </rPr>
      <t xml:space="preserve">Основа грунта для растений, предпочитающих кислую почву                                           </t>
    </r>
    <r>
      <rPr>
        <b/>
        <sz val="10"/>
        <rFont val="Arial"/>
        <family val="2"/>
        <charset val="204"/>
      </rPr>
      <t>1 л</t>
    </r>
  </si>
  <si>
    <t xml:space="preserve">Торф кислый - верховой рH 3,0-4,2 
(пакет) 
 5 л                </t>
  </si>
  <si>
    <r>
      <t xml:space="preserve">Мульча из шишек хвойных пород деревьев
</t>
    </r>
    <r>
      <rPr>
        <sz val="10"/>
        <rFont val="Arial"/>
        <family val="2"/>
        <charset val="204"/>
      </rPr>
      <t xml:space="preserve">высушенная   осмоленная обладает повышенной износостойкостью, фитонцидными свойствами, не содержит спор грибов и личинок насекомых-вредителей                                                                </t>
    </r>
    <r>
      <rPr>
        <b/>
        <sz val="10"/>
        <rFont val="Arial"/>
        <family val="2"/>
        <charset val="204"/>
      </rPr>
      <t>7 л</t>
    </r>
  </si>
  <si>
    <r>
      <t xml:space="preserve">Мульча из шишек хвойных пород     </t>
    </r>
    <r>
      <rPr>
        <sz val="10"/>
        <rFont val="Arial"/>
        <family val="2"/>
        <charset val="204"/>
      </rPr>
      <t xml:space="preserve">                                </t>
    </r>
    <r>
      <rPr>
        <b/>
        <sz val="10"/>
        <rFont val="Arial"/>
        <family val="2"/>
        <charset val="204"/>
      </rPr>
      <t>40 л</t>
    </r>
    <r>
      <rPr>
        <sz val="10"/>
        <rFont val="Arial"/>
        <family val="2"/>
        <charset val="204"/>
      </rPr>
      <t xml:space="preserve"> </t>
    </r>
  </si>
  <si>
    <t xml:space="preserve">Шунгит для структурирования воды при поливе. 1 л                                 теплицы, открытый грунт, комнатное цветоводство </t>
  </si>
  <si>
    <r>
      <t>Шунгит для структурирования воды 0,4 л</t>
    </r>
    <r>
      <rPr>
        <sz val="10"/>
        <rFont val="Arial"/>
        <family val="2"/>
        <charset val="204"/>
      </rPr>
      <t xml:space="preserve"> для замачивания семян, клубней, луковиц, корневищ, полива рассады, овощных и цветочных культур открытого и закрытого грунта, контейнерного и </t>
    </r>
    <r>
      <rPr>
        <b/>
        <sz val="10"/>
        <rFont val="Arial"/>
        <family val="2"/>
        <charset val="204"/>
      </rPr>
      <t>комнатного цветоводства</t>
    </r>
  </si>
  <si>
    <r>
      <t xml:space="preserve">Карельский шунгит  2 кг </t>
    </r>
    <r>
      <rPr>
        <sz val="10"/>
        <rFont val="Arial"/>
        <family val="2"/>
        <charset val="204"/>
      </rPr>
      <t xml:space="preserve">Органоминеральный комплексный состав для всех садовых и огородных культур, контейнерного и комнатного цветоводства </t>
    </r>
  </si>
  <si>
    <r>
      <t xml:space="preserve">Шунгит-доломитовая смесь 2 кг </t>
    </r>
    <r>
      <rPr>
        <sz val="10"/>
        <rFont val="Arial"/>
        <family val="2"/>
        <charset val="204"/>
      </rPr>
      <t xml:space="preserve">восполняет естественные потери Кальция и Магния в почвах и повышает устойчивость к заболеваниям в т. ч. к парше, фитофторозу и ризоктониозу
</t>
    </r>
  </si>
  <si>
    <t>Пушонка  (ведро)                                              1 л</t>
  </si>
  <si>
    <t>Пушонка (мешок)
25 кг</t>
  </si>
  <si>
    <r>
      <t xml:space="preserve">Сода кальцинированная (ведро). </t>
    </r>
    <r>
      <rPr>
        <sz val="10"/>
        <rFont val="Arial"/>
        <family val="2"/>
        <charset val="204"/>
      </rPr>
      <t xml:space="preserve">                                             </t>
    </r>
    <r>
      <rPr>
        <b/>
        <sz val="10"/>
        <rFont val="Arial"/>
        <family val="2"/>
        <charset val="204"/>
      </rPr>
      <t xml:space="preserve">1 л </t>
    </r>
  </si>
  <si>
    <r>
      <t xml:space="preserve">Пушонка  (ведро) 
</t>
    </r>
    <r>
      <rPr>
        <sz val="10"/>
        <rFont val="Arial"/>
        <family val="2"/>
        <charset val="204"/>
      </rPr>
      <t>RC:R[11]CИзвесть гашеная нормализует химический состав почвы, содержит калий, кальций, магниций. Подкормка растений, улучшение грунта, защита от вредителей и болезней</t>
    </r>
    <r>
      <rPr>
        <b/>
        <sz val="10"/>
        <rFont val="Arial"/>
        <family val="2"/>
        <charset val="204"/>
      </rPr>
      <t xml:space="preserve">                                                           0,4 л               </t>
    </r>
  </si>
  <si>
    <r>
      <t xml:space="preserve">Хотынецкий трепел </t>
    </r>
    <r>
      <rPr>
        <sz val="10"/>
        <rFont val="Arial"/>
        <family val="2"/>
        <charset val="204"/>
      </rPr>
      <t xml:space="preserve">натуральный природный мелиорант, защита от вредителей </t>
    </r>
    <r>
      <rPr>
        <b/>
        <sz val="10"/>
        <rFont val="Arial"/>
        <family val="2"/>
        <charset val="204"/>
      </rPr>
      <t xml:space="preserve">
1 л</t>
    </r>
  </si>
  <si>
    <r>
      <t xml:space="preserve">Хотынецкий трепел 
</t>
    </r>
    <r>
      <rPr>
        <sz val="10"/>
        <rFont val="Arial"/>
        <family val="2"/>
        <charset val="204"/>
      </rPr>
      <t xml:space="preserve"> (пакет)                                                                </t>
    </r>
    <r>
      <rPr>
        <b/>
        <sz val="10"/>
        <rFont val="Arial"/>
        <family val="2"/>
        <charset val="204"/>
      </rPr>
      <t>2 л</t>
    </r>
  </si>
  <si>
    <r>
      <t xml:space="preserve">Хотынецкий трепел (пакет)                                                               </t>
    </r>
    <r>
      <rPr>
        <b/>
        <sz val="10"/>
        <rFont val="Arial"/>
        <family val="2"/>
        <charset val="204"/>
      </rPr>
      <t>5 л</t>
    </r>
  </si>
  <si>
    <r>
      <t xml:space="preserve">Хотынецкий трепел (мешок)                                                               </t>
    </r>
    <r>
      <rPr>
        <b/>
        <sz val="10"/>
        <rFont val="Arial"/>
        <family val="2"/>
        <charset val="204"/>
      </rPr>
      <t>25 кг</t>
    </r>
  </si>
  <si>
    <r>
      <t xml:space="preserve">Сода кальцинированная (ведро).  </t>
    </r>
    <r>
      <rPr>
        <sz val="10"/>
        <rFont val="Arial"/>
        <family val="2"/>
        <charset val="204"/>
      </rPr>
      <t xml:space="preserve">Средство от мучнистой росы, ботритиса и др. грибковых заболеваний. С ранней весны до поздней осени                                    </t>
    </r>
    <r>
      <rPr>
        <b/>
        <sz val="10"/>
        <rFont val="Arial"/>
        <family val="2"/>
        <charset val="204"/>
      </rPr>
      <t xml:space="preserve">0,4 л </t>
    </r>
  </si>
  <si>
    <r>
      <t xml:space="preserve">Сода кальцинированная сода </t>
    </r>
    <r>
      <rPr>
        <sz val="10"/>
        <rFont val="Arial"/>
        <family val="2"/>
        <charset val="204"/>
      </rPr>
      <t xml:space="preserve">( мешок).   </t>
    </r>
    <r>
      <rPr>
        <b/>
        <sz val="10"/>
        <rFont val="Arial"/>
        <family val="2"/>
        <charset val="204"/>
      </rPr>
      <t>25 кг</t>
    </r>
  </si>
  <si>
    <r>
      <t xml:space="preserve">Крапива — сушеный измельченный лист 
</t>
    </r>
    <r>
      <rPr>
        <sz val="10"/>
        <rFont val="Arial"/>
        <family val="2"/>
        <charset val="204"/>
      </rPr>
      <t xml:space="preserve">Для приготовления настоя  - стимулятор роста. Удобрительная  подкормка с раннего рассадного
периода. Средство борьбы с тлей.               </t>
    </r>
    <r>
      <rPr>
        <b/>
        <sz val="10"/>
        <rFont val="Arial"/>
        <family val="2"/>
        <charset val="204"/>
      </rPr>
      <t>150 г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                                                                </t>
    </r>
  </si>
  <si>
    <r>
      <t>Крапива - сушеный измельченный лист 
1000 г</t>
    </r>
    <r>
      <rPr>
        <sz val="10"/>
        <rFont val="Arial"/>
        <family val="2"/>
        <charset val="204"/>
      </rPr>
      <t xml:space="preserve">
</t>
    </r>
    <r>
      <rPr>
        <b/>
        <i/>
        <sz val="10"/>
        <rFont val="Arial"/>
        <family val="2"/>
        <charset val="204"/>
      </rPr>
      <t xml:space="preserve">    </t>
    </r>
  </si>
  <si>
    <r>
      <t>Крапива — сушеный измельченный лист
15 кг</t>
    </r>
    <r>
      <rPr>
        <sz val="10"/>
        <rFont val="Arial"/>
        <family val="2"/>
        <charset val="204"/>
      </rPr>
      <t xml:space="preserve">
</t>
    </r>
    <r>
      <rPr>
        <i/>
        <sz val="10"/>
        <rFont val="Arial"/>
        <family val="2"/>
        <charset val="204"/>
      </rPr>
      <t xml:space="preserve">  </t>
    </r>
    <r>
      <rPr>
        <b/>
        <i/>
        <sz val="10"/>
        <rFont val="Arial"/>
        <family val="2"/>
        <charset val="204"/>
      </rPr>
      <t xml:space="preserve">         </t>
    </r>
    <r>
      <rPr>
        <b/>
        <sz val="10"/>
        <rFont val="Arial"/>
        <family val="2"/>
        <charset val="204"/>
      </rPr>
      <t xml:space="preserve">                             </t>
    </r>
  </si>
  <si>
    <t xml:space="preserve">Клипса для растений -  (пакет)  1000 шт. </t>
  </si>
  <si>
    <r>
      <t xml:space="preserve">Колышек - подпорка L 440 mm набор - 10шт.      </t>
    </r>
    <r>
      <rPr>
        <sz val="10"/>
        <rFont val="Arial"/>
        <family val="2"/>
        <charset val="204"/>
      </rPr>
      <t>Для поддержки рассады и обозначения места посадки.</t>
    </r>
  </si>
  <si>
    <r>
      <t xml:space="preserve">Колышек - подпорка  L 310 mm набор —                            
</t>
    </r>
    <r>
      <rPr>
        <sz val="10"/>
        <rFont val="Arial"/>
        <family val="2"/>
        <charset val="204"/>
      </rPr>
      <t xml:space="preserve">Для раннего рассадного периода             </t>
    </r>
    <r>
      <rPr>
        <b/>
        <sz val="10"/>
        <rFont val="Arial"/>
        <family val="2"/>
        <charset val="204"/>
      </rPr>
      <t>10шт.</t>
    </r>
  </si>
  <si>
    <r>
      <t xml:space="preserve">Колышек - фиксатор металлический
L 180 mm - набор   15 шт.
</t>
    </r>
    <r>
      <rPr>
        <sz val="10"/>
        <rFont val="Arial"/>
        <family val="2"/>
        <charset val="204"/>
      </rPr>
      <t xml:space="preserve">Для закрепления укрывного материала </t>
    </r>
    <r>
      <rPr>
        <b/>
        <sz val="10"/>
        <rFont val="Arial"/>
        <family val="2"/>
        <charset val="204"/>
      </rPr>
      <t xml:space="preserve">                                                          </t>
    </r>
  </si>
  <si>
    <r>
      <t>Емкость  с крышкой для проращивания семян d 60 mm  - набор  12 шт</t>
    </r>
    <r>
      <rPr>
        <sz val="10"/>
        <rFont val="Arial"/>
        <family val="2"/>
        <charset val="204"/>
      </rPr>
      <t xml:space="preserve">.
Для протравливания и  проращивания семян </t>
    </r>
  </si>
  <si>
    <r>
      <t xml:space="preserve">Кистедержатель - двойной крючок.
</t>
    </r>
    <r>
      <rPr>
        <sz val="10"/>
        <rFont val="Arial"/>
        <family val="2"/>
        <charset val="204"/>
      </rPr>
      <t>Удобный способ фиксировать стебли плодоносящих растений. Можно использовать на любых культурах, требующих подвязки. Обеспечивает надежное крепление к поперечной опоре. - набор</t>
    </r>
    <r>
      <rPr>
        <b/>
        <sz val="10"/>
        <rFont val="Arial"/>
        <family val="2"/>
        <charset val="204"/>
      </rPr>
      <t xml:space="preserve">   10 шт.  </t>
    </r>
    <r>
      <rPr>
        <sz val="10"/>
        <rFont val="Arial"/>
        <family val="2"/>
        <charset val="204"/>
      </rPr>
      <t xml:space="preserve">            </t>
    </r>
  </si>
  <si>
    <r>
      <t xml:space="preserve">Упор для веток  набор 3 шт. (пакет полиэтиленовый ZIP с евроотверстием)
</t>
    </r>
    <r>
      <rPr>
        <sz val="10"/>
        <rFont val="Arial"/>
        <family val="2"/>
        <charset val="204"/>
      </rPr>
      <t>Обеспечивает поддержку  ветвей плодовых деревьев</t>
    </r>
  </si>
  <si>
    <r>
      <t>Кистедержатель для томатов "Улитка" пакет 35 шт./ уп.</t>
    </r>
    <r>
      <rPr>
        <sz val="10"/>
        <rFont val="Arial"/>
        <family val="2"/>
        <charset val="204"/>
      </rPr>
      <t xml:space="preserve">
для подвязывание кисти томатов или и предотвращения заломов. 
</t>
    </r>
    <r>
      <rPr>
        <b/>
        <sz val="10"/>
        <rFont val="Arial"/>
        <family val="2"/>
        <charset val="204"/>
      </rPr>
      <t xml:space="preserve">
 </t>
    </r>
  </si>
  <si>
    <r>
      <t xml:space="preserve">Крюк для огурца "Плечики" пакет 5 шт./уп.
</t>
    </r>
    <r>
      <rPr>
        <sz val="10"/>
        <rFont val="Arial"/>
        <family val="2"/>
        <charset val="204"/>
      </rPr>
      <t xml:space="preserve">Крюк для огурца обеспечивает надёжное, быстрое и лёгкое крепление стебля огурца к шпалере с плавным перегибом вниз. </t>
    </r>
  </si>
  <si>
    <r>
      <t xml:space="preserve">Кровяная мука </t>
    </r>
    <r>
      <rPr>
        <sz val="10"/>
        <rFont val="Arial"/>
        <family val="2"/>
        <charset val="204"/>
      </rPr>
      <t xml:space="preserve">(ведро)
Универсальная органическая азотная подкормка. Примечание: цвет муки может быть от светло- до темно-коричневого и зависит от исходного сырья (куриная, свиная, КРС) 
</t>
    </r>
    <r>
      <rPr>
        <b/>
        <sz val="10"/>
        <rFont val="Arial"/>
        <family val="2"/>
        <charset val="204"/>
      </rPr>
      <t>ВЕСНА ЛЕТО 1 л</t>
    </r>
  </si>
  <si>
    <r>
      <t xml:space="preserve">Витафлор-Роза Клематис </t>
    </r>
    <r>
      <rPr>
        <sz val="10"/>
        <rFont val="Arial"/>
        <family val="2"/>
        <charset val="204"/>
      </rPr>
      <t xml:space="preserve">органоминеральная заправка длительного действия  для посадки и подкормки роз, клематисов, дельфиниумов, пионов и лилейников.                                          Для теплиц и открытого грунта.                                        </t>
    </r>
    <r>
      <rPr>
        <b/>
        <sz val="10"/>
        <rFont val="Arial"/>
        <family val="2"/>
        <charset val="204"/>
      </rPr>
      <t xml:space="preserve">1 л   </t>
    </r>
  </si>
  <si>
    <r>
      <t xml:space="preserve">Витафлор-Роза Клематис 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                                         </t>
    </r>
    <r>
      <rPr>
        <b/>
        <sz val="10"/>
        <rFont val="Arial"/>
        <family val="2"/>
        <charset val="204"/>
      </rPr>
      <t xml:space="preserve">5 л   </t>
    </r>
  </si>
  <si>
    <t>ИП Медведев В.М. СОГР 310774607400281 от 15 марта 2010 г.  ОКПО 0117055050 ОКАТО 45268592000 ИНН 773300746575. 
119602  г. Москва, ул. Никулинская 15-3-684. Р/с 40802810038180001063 в ПАО Сбербанк России</t>
  </si>
  <si>
    <t>Телефон: +7 915 099 25 60  эл. почта: vitaflor@bk.ru</t>
  </si>
  <si>
    <r>
      <t xml:space="preserve">Витафлор Голубина-Брусника-Клюква </t>
    </r>
    <r>
      <rPr>
        <sz val="10"/>
        <rFont val="Arial"/>
        <family val="2"/>
        <charset val="204"/>
      </rPr>
      <t xml:space="preserve">Органоминеральная заправка для посадки и мульчирования     </t>
    </r>
    <r>
      <rPr>
        <b/>
        <sz val="10"/>
        <rFont val="Arial"/>
        <family val="2"/>
        <charset val="204"/>
      </rPr>
      <t xml:space="preserve">                                         6 л             ВЕСНА ЛЕТО ОСЕНЬ          </t>
    </r>
  </si>
  <si>
    <t xml:space="preserve">Витафлор Голубина-Брусника-Клюква                                                          40 л          </t>
  </si>
  <si>
    <r>
      <t xml:space="preserve">Витафлор-Лилия </t>
    </r>
    <r>
      <rPr>
        <sz val="10"/>
        <rFont val="Arial"/>
        <family val="2"/>
        <charset val="204"/>
      </rPr>
      <t>органоминеральная заправка для посадки и подкормки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лилий, тюльпанов, нарциссов, гладиолусов, мелколуковичных и георгинов.</t>
    </r>
    <r>
      <rPr>
        <b/>
        <sz val="10"/>
        <rFont val="Arial"/>
        <family val="2"/>
        <charset val="204"/>
      </rPr>
      <t xml:space="preserve">                 Для теплиц и открытого грунта.                                           1 л   </t>
    </r>
  </si>
  <si>
    <r>
      <t xml:space="preserve">Витафлор-Морозники </t>
    </r>
    <r>
      <rPr>
        <sz val="10"/>
        <rFont val="Arial"/>
        <family val="2"/>
        <charset val="204"/>
      </rPr>
      <t xml:space="preserve">органоминеральная заправка для посадки и подкормки  МОРОЗНИКОВ, Прострелов, Ирисов бородатых </t>
    </r>
    <r>
      <rPr>
        <b/>
        <sz val="10"/>
        <rFont val="Arial"/>
        <family val="2"/>
        <charset val="204"/>
      </rPr>
      <t xml:space="preserve">                                         1 л</t>
    </r>
  </si>
  <si>
    <t xml:space="preserve">Пушонка  (пакет)                                           5 л                                                           </t>
  </si>
  <si>
    <r>
      <t xml:space="preserve">Клипса для растений  (ведро)     </t>
    </r>
    <r>
      <rPr>
        <sz val="10"/>
        <rFont val="Arial"/>
        <family val="2"/>
        <charset val="204"/>
      </rPr>
      <t xml:space="preserve">Для фиксации, подвязки к опоре, уменьшает риск травмирования растений (томаты, огурцы, клематисы, лилии, плетистые розы)  </t>
    </r>
    <r>
      <rPr>
        <b/>
        <sz val="10"/>
        <rFont val="Arial"/>
        <family val="2"/>
        <charset val="204"/>
      </rPr>
      <t>20 шт.</t>
    </r>
  </si>
  <si>
    <r>
      <t xml:space="preserve">Упор для веток  россыпь. 
</t>
    </r>
    <r>
      <rPr>
        <sz val="10"/>
        <rFont val="Arial"/>
        <family val="2"/>
        <charset val="204"/>
      </rPr>
      <t xml:space="preserve">Обеспечивает поддержку  ветвей плодовых деревьев. </t>
    </r>
    <r>
      <rPr>
        <b/>
        <sz val="10"/>
        <rFont val="Arial"/>
        <family val="2"/>
        <charset val="204"/>
      </rPr>
      <t xml:space="preserve"> 35 шт.</t>
    </r>
  </si>
  <si>
    <t>d 0,8 сm L 80 cm  1 шт. зеленый</t>
  </si>
  <si>
    <t>d 0,8 сm L 100 cm  1 шт. зеленый</t>
  </si>
  <si>
    <t>d 0,8 сm L 120 cm  1 шт. зеленый</t>
  </si>
  <si>
    <t>d 1,0 сm L 80 cm 1 шт. коричневый</t>
  </si>
  <si>
    <t>d 1,0 сm L 100 cm 1 шт. коричневый</t>
  </si>
  <si>
    <t>d 1,0 сm L 120 cm 1 шт. коричневый</t>
  </si>
  <si>
    <t>d 1,0 сm L 150 cm 1 шт. коричневый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</si>
</sst>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00000"/>
    <numFmt numFmtId="165" formatCode="_-* #,##0.00\ _₽_-;\-* #,##0.00\ _₽_-;_-* \-??\ _₽_-;_-@_-"/>
    <numFmt numFmtId="166" formatCode="0_ ;[Red]\-0\ "/>
    <numFmt numFmtId="167" formatCode="0;[Red]0"/>
  </numFmts>
  <fonts count="18" x14ac:knownFonts="1">
    <font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u/>
      <sz val="10"/>
      <color rgb="FF0563C1"/>
      <name val="Arial"/>
      <family val="2"/>
      <charset val="204"/>
    </font>
    <font>
      <sz val="8"/>
      <name val="Arial"/>
      <family val="2"/>
      <charset val="204"/>
    </font>
    <font>
      <b/>
      <sz val="9"/>
      <name val="Arial"/>
      <family val="2"/>
      <charset val="204"/>
    </font>
    <font>
      <sz val="10"/>
      <name val="Arial Cyr"/>
      <charset val="204"/>
    </font>
    <font>
      <b/>
      <sz val="8"/>
      <name val="Arial"/>
      <family val="2"/>
      <charset val="204"/>
    </font>
    <font>
      <b/>
      <sz val="10"/>
      <name val="Calibri"/>
      <family val="2"/>
      <charset val="204"/>
    </font>
    <font>
      <sz val="10"/>
      <name val="Arial"/>
      <family val="2"/>
      <charset val="204"/>
    </font>
    <font>
      <u/>
      <sz val="10"/>
      <name val="Arial"/>
      <family val="2"/>
      <charset val="204"/>
    </font>
    <font>
      <b/>
      <sz val="16"/>
      <name val="Calibri"/>
      <family val="2"/>
      <charset val="204"/>
    </font>
    <font>
      <b/>
      <sz val="12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16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6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4">
    <xf numFmtId="0" fontId="0" fillId="0" borderId="0"/>
    <xf numFmtId="165" fontId="10" fillId="0" borderId="0" applyBorder="0" applyProtection="0"/>
    <xf numFmtId="0" fontId="4" fillId="0" borderId="0" applyBorder="0" applyProtection="0"/>
    <xf numFmtId="0" fontId="7" fillId="0" borderId="0"/>
  </cellStyleXfs>
  <cellXfs count="58">
    <xf numFmtId="0" fontId="0" fillId="0" borderId="0" xfId="0"/>
    <xf numFmtId="0" fontId="6" fillId="0" borderId="2" xfId="0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 vertical="center"/>
    </xf>
    <xf numFmtId="0" fontId="2" fillId="0" borderId="2" xfId="0" applyFont="1" applyBorder="1"/>
    <xf numFmtId="0" fontId="8" fillId="0" borderId="2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top" wrapText="1"/>
    </xf>
    <xf numFmtId="0" fontId="2" fillId="0" borderId="0" xfId="0" applyFont="1"/>
    <xf numFmtId="1" fontId="2" fillId="0" borderId="2" xfId="3" applyNumberFormat="1" applyFont="1" applyBorder="1" applyAlignment="1">
      <alignment horizontal="center" vertical="center" wrapText="1"/>
    </xf>
    <xf numFmtId="1" fontId="9" fillId="2" borderId="2" xfId="3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0" fillId="0" borderId="2" xfId="0" applyBorder="1"/>
    <xf numFmtId="0" fontId="11" fillId="0" borderId="2" xfId="2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/>
    </xf>
    <xf numFmtId="1" fontId="0" fillId="0" borderId="2" xfId="0" applyNumberFormat="1" applyBorder="1" applyAlignment="1">
      <alignment horizontal="center" vertical="center"/>
    </xf>
    <xf numFmtId="166" fontId="0" fillId="0" borderId="2" xfId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top"/>
    </xf>
    <xf numFmtId="0" fontId="12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" fontId="0" fillId="0" borderId="2" xfId="0" applyNumberFormat="1" applyBorder="1"/>
    <xf numFmtId="1" fontId="0" fillId="0" borderId="0" xfId="0" applyNumberFormat="1"/>
    <xf numFmtId="167" fontId="14" fillId="0" borderId="0" xfId="0" applyNumberFormat="1" applyFont="1" applyAlignment="1">
      <alignment horizontal="center" vertical="center" readingOrder="1"/>
    </xf>
    <xf numFmtId="0" fontId="2" fillId="0" borderId="2" xfId="0" applyFont="1" applyBorder="1" applyAlignment="1">
      <alignment vertical="center" wrapText="1"/>
    </xf>
    <xf numFmtId="1" fontId="2" fillId="0" borderId="2" xfId="0" applyNumberFormat="1" applyFont="1" applyBorder="1" applyAlignment="1">
      <alignment vertical="center" wrapText="1"/>
    </xf>
    <xf numFmtId="1" fontId="2" fillId="0" borderId="2" xfId="3" applyNumberFormat="1" applyFont="1" applyBorder="1" applyAlignment="1">
      <alignment vertical="center" wrapText="1"/>
    </xf>
    <xf numFmtId="0" fontId="0" fillId="0" borderId="2" xfId="0" applyBorder="1" applyAlignment="1">
      <alignment vertical="top" wrapText="1"/>
    </xf>
    <xf numFmtId="0" fontId="9" fillId="0" borderId="2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center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1" fontId="0" fillId="0" borderId="2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4">
    <cellStyle name="Гиперссылка" xfId="2" builtinId="8"/>
    <cellStyle name="Обычный" xfId="0" builtinId="0"/>
    <cellStyle name="Пояснение" xfId="3" builtinId="53" customBuiltin="1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EF413D"/>
      <rgbColor rgb="FF666699"/>
      <rgbColor rgb="FF969696"/>
      <rgbColor rgb="FF003366"/>
      <rgbColor rgb="FF00B050"/>
      <rgbColor rgb="FF003300"/>
      <rgbColor rgb="FF333300"/>
      <rgbColor rgb="FFED1C24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wmf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106999</xdr:colOff>
      <xdr:row>78</xdr:row>
      <xdr:rowOff>139083</xdr:rowOff>
    </xdr:from>
    <xdr:to>
      <xdr:col>2</xdr:col>
      <xdr:colOff>1008063</xdr:colOff>
      <xdr:row>79</xdr:row>
      <xdr:rowOff>502603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85B78FDC-7673-E1C5-93FD-31DB8507C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2187" y="68203146"/>
          <a:ext cx="901064" cy="12128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150811</xdr:rowOff>
    </xdr:from>
    <xdr:to>
      <xdr:col>1</xdr:col>
      <xdr:colOff>158749</xdr:colOff>
      <xdr:row>3</xdr:row>
      <xdr:rowOff>39687</xdr:rowOff>
    </xdr:to>
    <xdr:pic>
      <xdr:nvPicPr>
        <xdr:cNvPr id="2" name="Picture 1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>
          <a:lum contrast="12000"/>
        </a:blip>
        <a:stretch/>
      </xdr:blipFill>
      <xdr:spPr>
        <a:xfrm>
          <a:off x="0" y="150811"/>
          <a:ext cx="1008062" cy="658814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146145</xdr:colOff>
      <xdr:row>32</xdr:row>
      <xdr:rowOff>41041</xdr:rowOff>
    </xdr:from>
    <xdr:to>
      <xdr:col>2</xdr:col>
      <xdr:colOff>819979</xdr:colOff>
      <xdr:row>32</xdr:row>
      <xdr:rowOff>723517</xdr:rowOff>
    </xdr:to>
    <xdr:pic>
      <xdr:nvPicPr>
        <xdr:cNvPr id="83" name="Рисунок 2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2041620" y="12109216"/>
          <a:ext cx="673834" cy="67954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44448</xdr:colOff>
      <xdr:row>40</xdr:row>
      <xdr:rowOff>65942</xdr:rowOff>
    </xdr:from>
    <xdr:to>
      <xdr:col>2</xdr:col>
      <xdr:colOff>886558</xdr:colOff>
      <xdr:row>40</xdr:row>
      <xdr:rowOff>717608</xdr:rowOff>
    </xdr:to>
    <xdr:pic>
      <xdr:nvPicPr>
        <xdr:cNvPr id="85" name="Рисунок 2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942121" y="13532827"/>
          <a:ext cx="842110" cy="651666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120298</xdr:colOff>
      <xdr:row>10</xdr:row>
      <xdr:rowOff>309440</xdr:rowOff>
    </xdr:from>
    <xdr:to>
      <xdr:col>2</xdr:col>
      <xdr:colOff>973336</xdr:colOff>
      <xdr:row>11</xdr:row>
      <xdr:rowOff>445720</xdr:rowOff>
    </xdr:to>
    <xdr:pic>
      <xdr:nvPicPr>
        <xdr:cNvPr id="88" name="Рисунок 22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5"/>
        <a:srcRect l="9531" t="8122" r="2554"/>
        <a:stretch/>
      </xdr:blipFill>
      <xdr:spPr>
        <a:xfrm>
          <a:off x="2255486" y="4341690"/>
          <a:ext cx="853038" cy="842718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116558</xdr:colOff>
      <xdr:row>12</xdr:row>
      <xdr:rowOff>43960</xdr:rowOff>
    </xdr:from>
    <xdr:to>
      <xdr:col>2</xdr:col>
      <xdr:colOff>813289</xdr:colOff>
      <xdr:row>12</xdr:row>
      <xdr:rowOff>846869</xdr:rowOff>
    </xdr:to>
    <xdr:pic>
      <xdr:nvPicPr>
        <xdr:cNvPr id="89" name="Рисунок 1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2014231" y="5839556"/>
          <a:ext cx="696731" cy="80290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79697</xdr:colOff>
      <xdr:row>17</xdr:row>
      <xdr:rowOff>61030</xdr:rowOff>
    </xdr:from>
    <xdr:to>
      <xdr:col>2</xdr:col>
      <xdr:colOff>877956</xdr:colOff>
      <xdr:row>17</xdr:row>
      <xdr:rowOff>1021693</xdr:rowOff>
    </xdr:to>
    <xdr:pic>
      <xdr:nvPicPr>
        <xdr:cNvPr id="92" name="Рисунок 34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 rot="5400000">
          <a:off x="1895436" y="11151666"/>
          <a:ext cx="957732" cy="79825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132341</xdr:colOff>
      <xdr:row>15</xdr:row>
      <xdr:rowOff>269171</xdr:rowOff>
    </xdr:from>
    <xdr:to>
      <xdr:col>2</xdr:col>
      <xdr:colOff>934866</xdr:colOff>
      <xdr:row>16</xdr:row>
      <xdr:rowOff>207123</xdr:rowOff>
    </xdr:to>
    <xdr:pic>
      <xdr:nvPicPr>
        <xdr:cNvPr id="97" name="Изображение 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2267529" y="8857546"/>
          <a:ext cx="802525" cy="9460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106680</xdr:colOff>
      <xdr:row>44</xdr:row>
      <xdr:rowOff>50001</xdr:rowOff>
    </xdr:from>
    <xdr:to>
      <xdr:col>2</xdr:col>
      <xdr:colOff>850900</xdr:colOff>
      <xdr:row>44</xdr:row>
      <xdr:rowOff>793750</xdr:rowOff>
    </xdr:to>
    <xdr:pic>
      <xdr:nvPicPr>
        <xdr:cNvPr id="101" name="Рисунок 66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2303780" y="38746901"/>
          <a:ext cx="744220" cy="7437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183173</xdr:colOff>
      <xdr:row>59</xdr:row>
      <xdr:rowOff>59666</xdr:rowOff>
    </xdr:from>
    <xdr:to>
      <xdr:col>2</xdr:col>
      <xdr:colOff>854798</xdr:colOff>
      <xdr:row>59</xdr:row>
      <xdr:rowOff>652096</xdr:rowOff>
    </xdr:to>
    <xdr:pic>
      <xdr:nvPicPr>
        <xdr:cNvPr id="105" name="Picture 26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2078648" y="2240891"/>
          <a:ext cx="671625" cy="59243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80492</xdr:colOff>
      <xdr:row>60</xdr:row>
      <xdr:rowOff>39859</xdr:rowOff>
    </xdr:from>
    <xdr:to>
      <xdr:col>2</xdr:col>
      <xdr:colOff>871052</xdr:colOff>
      <xdr:row>60</xdr:row>
      <xdr:rowOff>510540</xdr:rowOff>
    </xdr:to>
    <xdr:pic>
      <xdr:nvPicPr>
        <xdr:cNvPr id="106" name="Рисунок 49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2275052" y="39816259"/>
          <a:ext cx="790560" cy="470681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194096</xdr:colOff>
      <xdr:row>64</xdr:row>
      <xdr:rowOff>43965</xdr:rowOff>
    </xdr:from>
    <xdr:to>
      <xdr:col>2</xdr:col>
      <xdr:colOff>740018</xdr:colOff>
      <xdr:row>64</xdr:row>
      <xdr:rowOff>586157</xdr:rowOff>
    </xdr:to>
    <xdr:pic>
      <xdr:nvPicPr>
        <xdr:cNvPr id="109" name="Рисунок 35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 rot="5400000">
          <a:off x="2093634" y="33167119"/>
          <a:ext cx="542192" cy="54592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296660</xdr:colOff>
      <xdr:row>69</xdr:row>
      <xdr:rowOff>29307</xdr:rowOff>
    </xdr:from>
    <xdr:to>
      <xdr:col>2</xdr:col>
      <xdr:colOff>740020</xdr:colOff>
      <xdr:row>69</xdr:row>
      <xdr:rowOff>435220</xdr:rowOff>
    </xdr:to>
    <xdr:pic>
      <xdr:nvPicPr>
        <xdr:cNvPr id="111" name="Изображение 5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2194333" y="34465845"/>
          <a:ext cx="443360" cy="405913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82609</xdr:colOff>
      <xdr:row>70</xdr:row>
      <xdr:rowOff>86217</xdr:rowOff>
    </xdr:from>
    <xdr:to>
      <xdr:col>2</xdr:col>
      <xdr:colOff>820616</xdr:colOff>
      <xdr:row>70</xdr:row>
      <xdr:rowOff>644769</xdr:rowOff>
    </xdr:to>
    <xdr:pic>
      <xdr:nvPicPr>
        <xdr:cNvPr id="112" name="Рисунок 57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1980282" y="34991679"/>
          <a:ext cx="738007" cy="55855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49832</xdr:colOff>
      <xdr:row>71</xdr:row>
      <xdr:rowOff>95249</xdr:rowOff>
    </xdr:from>
    <xdr:to>
      <xdr:col>2</xdr:col>
      <xdr:colOff>879231</xdr:colOff>
      <xdr:row>71</xdr:row>
      <xdr:rowOff>787894</xdr:rowOff>
    </xdr:to>
    <xdr:pic>
      <xdr:nvPicPr>
        <xdr:cNvPr id="113" name="Рисунок 60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1947505" y="35689441"/>
          <a:ext cx="829399" cy="6926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44420</xdr:colOff>
      <xdr:row>82</xdr:row>
      <xdr:rowOff>396241</xdr:rowOff>
    </xdr:from>
    <xdr:to>
      <xdr:col>2</xdr:col>
      <xdr:colOff>1066799</xdr:colOff>
      <xdr:row>83</xdr:row>
      <xdr:rowOff>129540</xdr:rowOff>
    </xdr:to>
    <xdr:pic>
      <xdr:nvPicPr>
        <xdr:cNvPr id="116" name="Рисунок 6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2238980" y="57393841"/>
          <a:ext cx="1022379" cy="83819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113394</xdr:colOff>
      <xdr:row>84</xdr:row>
      <xdr:rowOff>41740</xdr:rowOff>
    </xdr:from>
    <xdr:to>
      <xdr:col>2</xdr:col>
      <xdr:colOff>833394</xdr:colOff>
      <xdr:row>84</xdr:row>
      <xdr:rowOff>625724</xdr:rowOff>
    </xdr:to>
    <xdr:pic>
      <xdr:nvPicPr>
        <xdr:cNvPr id="117" name="Рисунок 62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2011067" y="40889336"/>
          <a:ext cx="720000" cy="58398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161622</xdr:colOff>
      <xdr:row>85</xdr:row>
      <xdr:rowOff>28575</xdr:rowOff>
    </xdr:from>
    <xdr:to>
      <xdr:col>2</xdr:col>
      <xdr:colOff>734565</xdr:colOff>
      <xdr:row>85</xdr:row>
      <xdr:rowOff>657225</xdr:rowOff>
    </xdr:to>
    <xdr:pic>
      <xdr:nvPicPr>
        <xdr:cNvPr id="118" name="Рисунок 53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2295222" y="58597800"/>
          <a:ext cx="572943" cy="6286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101600</xdr:colOff>
      <xdr:row>87</xdr:row>
      <xdr:rowOff>450850</xdr:rowOff>
    </xdr:from>
    <xdr:to>
      <xdr:col>2</xdr:col>
      <xdr:colOff>958850</xdr:colOff>
      <xdr:row>89</xdr:row>
      <xdr:rowOff>38100</xdr:rowOff>
    </xdr:to>
    <xdr:pic>
      <xdr:nvPicPr>
        <xdr:cNvPr id="119" name="Рисунок 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2298700" y="75412600"/>
          <a:ext cx="857250" cy="11874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201145</xdr:colOff>
      <xdr:row>92</xdr:row>
      <xdr:rowOff>83943</xdr:rowOff>
    </xdr:from>
    <xdr:to>
      <xdr:col>2</xdr:col>
      <xdr:colOff>791307</xdr:colOff>
      <xdr:row>92</xdr:row>
      <xdr:rowOff>754673</xdr:rowOff>
    </xdr:to>
    <xdr:pic>
      <xdr:nvPicPr>
        <xdr:cNvPr id="122" name="Рисунок 40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2098818" y="46360789"/>
          <a:ext cx="590162" cy="6707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30223</xdr:colOff>
      <xdr:row>99</xdr:row>
      <xdr:rowOff>213398</xdr:rowOff>
    </xdr:from>
    <xdr:to>
      <xdr:col>2</xdr:col>
      <xdr:colOff>879231</xdr:colOff>
      <xdr:row>99</xdr:row>
      <xdr:rowOff>814342</xdr:rowOff>
    </xdr:to>
    <xdr:pic>
      <xdr:nvPicPr>
        <xdr:cNvPr id="125" name="Рисунок 13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1927896" y="52520302"/>
          <a:ext cx="849008" cy="6009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29448</xdr:colOff>
      <xdr:row>100</xdr:row>
      <xdr:rowOff>43962</xdr:rowOff>
    </xdr:from>
    <xdr:to>
      <xdr:col>2</xdr:col>
      <xdr:colOff>893886</xdr:colOff>
      <xdr:row>100</xdr:row>
      <xdr:rowOff>674077</xdr:rowOff>
    </xdr:to>
    <xdr:pic>
      <xdr:nvPicPr>
        <xdr:cNvPr id="126" name="Рисунок 28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1927121" y="53391289"/>
          <a:ext cx="864438" cy="63011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31636</xdr:colOff>
      <xdr:row>101</xdr:row>
      <xdr:rowOff>114765</xdr:rowOff>
    </xdr:from>
    <xdr:to>
      <xdr:col>2</xdr:col>
      <xdr:colOff>886585</xdr:colOff>
      <xdr:row>101</xdr:row>
      <xdr:rowOff>473790</xdr:rowOff>
    </xdr:to>
    <xdr:pic>
      <xdr:nvPicPr>
        <xdr:cNvPr id="127" name="Рисунок 28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1976977" y="56843424"/>
          <a:ext cx="854949" cy="359025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67223</xdr:colOff>
      <xdr:row>102</xdr:row>
      <xdr:rowOff>105679</xdr:rowOff>
    </xdr:from>
    <xdr:to>
      <xdr:col>2</xdr:col>
      <xdr:colOff>849924</xdr:colOff>
      <xdr:row>102</xdr:row>
      <xdr:rowOff>526348</xdr:rowOff>
    </xdr:to>
    <xdr:pic>
      <xdr:nvPicPr>
        <xdr:cNvPr id="128" name="Рисунок 30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2012564" y="57354291"/>
          <a:ext cx="782701" cy="420669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80473</xdr:colOff>
      <xdr:row>104</xdr:row>
      <xdr:rowOff>62300</xdr:rowOff>
    </xdr:from>
    <xdr:to>
      <xdr:col>2</xdr:col>
      <xdr:colOff>964102</xdr:colOff>
      <xdr:row>104</xdr:row>
      <xdr:rowOff>1175178</xdr:rowOff>
    </xdr:to>
    <xdr:pic>
      <xdr:nvPicPr>
        <xdr:cNvPr id="130" name="Рисунок 28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2215661" y="88700363"/>
          <a:ext cx="883629" cy="1112878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2</xdr:col>
      <xdr:colOff>35998</xdr:colOff>
      <xdr:row>106</xdr:row>
      <xdr:rowOff>71882</xdr:rowOff>
    </xdr:from>
    <xdr:to>
      <xdr:col>2</xdr:col>
      <xdr:colOff>880507</xdr:colOff>
      <xdr:row>106</xdr:row>
      <xdr:rowOff>704173</xdr:rowOff>
    </xdr:to>
    <xdr:pic>
      <xdr:nvPicPr>
        <xdr:cNvPr id="131" name="Picture 27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1933671" y="56958113"/>
          <a:ext cx="844509" cy="632291"/>
        </a:xfrm>
        <a:prstGeom prst="rect">
          <a:avLst/>
        </a:prstGeom>
        <a:ln w="9360">
          <a:noFill/>
        </a:ln>
      </xdr:spPr>
    </xdr:pic>
    <xdr:clientData/>
  </xdr:twoCellAnchor>
  <xdr:oneCellAnchor>
    <xdr:from>
      <xdr:col>2</xdr:col>
      <xdr:colOff>70169</xdr:colOff>
      <xdr:row>19</xdr:row>
      <xdr:rowOff>46988</xdr:rowOff>
    </xdr:from>
    <xdr:ext cx="953770" cy="953771"/>
    <xdr:pic>
      <xdr:nvPicPr>
        <xdr:cNvPr id="62" name="Рисунок 61">
          <a:extLst>
            <a:ext uri="{FF2B5EF4-FFF2-40B4-BE49-F238E27FC236}">
              <a16:creationId xmlns:a16="http://schemas.microsoft.com/office/drawing/2014/main" id="{AEB5A9CF-9685-4612-BF33-BD1D35F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357" y="12080238"/>
          <a:ext cx="953770" cy="953771"/>
        </a:xfrm>
        <a:prstGeom prst="rect">
          <a:avLst/>
        </a:prstGeom>
      </xdr:spPr>
    </xdr:pic>
    <xdr:clientData/>
  </xdr:oneCellAnchor>
  <xdr:oneCellAnchor>
    <xdr:from>
      <xdr:col>2</xdr:col>
      <xdr:colOff>105914</xdr:colOff>
      <xdr:row>21</xdr:row>
      <xdr:rowOff>15241</xdr:rowOff>
    </xdr:from>
    <xdr:ext cx="878336" cy="911860"/>
    <xdr:pic>
      <xdr:nvPicPr>
        <xdr:cNvPr id="63" name="Рисунок 62">
          <a:extLst>
            <a:ext uri="{FF2B5EF4-FFF2-40B4-BE49-F238E27FC236}">
              <a16:creationId xmlns:a16="http://schemas.microsoft.com/office/drawing/2014/main" id="{F90782D8-EAC8-4FF9-A665-703291702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3014" y="14499591"/>
          <a:ext cx="878336" cy="911860"/>
        </a:xfrm>
        <a:prstGeom prst="rect">
          <a:avLst/>
        </a:prstGeom>
      </xdr:spPr>
    </xdr:pic>
    <xdr:clientData/>
  </xdr:oneCellAnchor>
  <xdr:twoCellAnchor editAs="oneCell">
    <xdr:from>
      <xdr:col>2</xdr:col>
      <xdr:colOff>76199</xdr:colOff>
      <xdr:row>26</xdr:row>
      <xdr:rowOff>171562</xdr:rowOff>
    </xdr:from>
    <xdr:to>
      <xdr:col>2</xdr:col>
      <xdr:colOff>1013460</xdr:colOff>
      <xdr:row>26</xdr:row>
      <xdr:rowOff>1102359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7DC1F19-B59D-4012-ADCA-F481D2144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1387" y="19666062"/>
          <a:ext cx="937261" cy="930797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28</xdr:row>
      <xdr:rowOff>60960</xdr:rowOff>
    </xdr:from>
    <xdr:to>
      <xdr:col>2</xdr:col>
      <xdr:colOff>965200</xdr:colOff>
      <xdr:row>28</xdr:row>
      <xdr:rowOff>890138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4AF5C01-6517-4526-8261-9EE23639C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399" y="22241510"/>
          <a:ext cx="850901" cy="829178"/>
        </a:xfrm>
        <a:prstGeom prst="rect">
          <a:avLst/>
        </a:prstGeom>
      </xdr:spPr>
    </xdr:pic>
    <xdr:clientData/>
  </xdr:twoCellAnchor>
  <xdr:twoCellAnchor editAs="oneCell">
    <xdr:from>
      <xdr:col>2</xdr:col>
      <xdr:colOff>68579</xdr:colOff>
      <xdr:row>108</xdr:row>
      <xdr:rowOff>76199</xdr:rowOff>
    </xdr:from>
    <xdr:to>
      <xdr:col>2</xdr:col>
      <xdr:colOff>990598</xdr:colOff>
      <xdr:row>108</xdr:row>
      <xdr:rowOff>637311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47F622A-2739-4306-98B7-C1310501C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42207" y="72889111"/>
          <a:ext cx="563883" cy="922019"/>
        </a:xfrm>
        <a:prstGeom prst="rect">
          <a:avLst/>
        </a:prstGeom>
      </xdr:spPr>
    </xdr:pic>
    <xdr:clientData/>
  </xdr:twoCellAnchor>
  <xdr:twoCellAnchor editAs="oneCell">
    <xdr:from>
      <xdr:col>2</xdr:col>
      <xdr:colOff>82062</xdr:colOff>
      <xdr:row>107</xdr:row>
      <xdr:rowOff>41031</xdr:rowOff>
    </xdr:from>
    <xdr:to>
      <xdr:col>2</xdr:col>
      <xdr:colOff>1014046</xdr:colOff>
      <xdr:row>107</xdr:row>
      <xdr:rowOff>586154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EB3DB3-06B1-4EEF-8ADF-22D19FD0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67707" y="72999601"/>
          <a:ext cx="545123" cy="931984"/>
        </a:xfrm>
        <a:prstGeom prst="rect">
          <a:avLst/>
        </a:prstGeom>
      </xdr:spPr>
    </xdr:pic>
    <xdr:clientData/>
  </xdr:twoCellAnchor>
  <xdr:twoCellAnchor editAs="oneCell">
    <xdr:from>
      <xdr:col>2</xdr:col>
      <xdr:colOff>145799</xdr:colOff>
      <xdr:row>46</xdr:row>
      <xdr:rowOff>33614</xdr:rowOff>
    </xdr:from>
    <xdr:to>
      <xdr:col>2</xdr:col>
      <xdr:colOff>1018311</xdr:colOff>
      <xdr:row>46</xdr:row>
      <xdr:rowOff>734290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3536DF4-BDA4-4E04-B8BE-4555D544E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4817" y="27777341"/>
          <a:ext cx="872512" cy="700676"/>
        </a:xfrm>
        <a:prstGeom prst="rect">
          <a:avLst/>
        </a:prstGeom>
      </xdr:spPr>
    </xdr:pic>
    <xdr:clientData/>
  </xdr:twoCellAnchor>
  <xdr:twoCellAnchor>
    <xdr:from>
      <xdr:col>2</xdr:col>
      <xdr:colOff>117438</xdr:colOff>
      <xdr:row>33</xdr:row>
      <xdr:rowOff>70632</xdr:rowOff>
    </xdr:from>
    <xdr:to>
      <xdr:col>2</xdr:col>
      <xdr:colOff>917626</xdr:colOff>
      <xdr:row>33</xdr:row>
      <xdr:rowOff>809962</xdr:rowOff>
    </xdr:to>
    <xdr:pic>
      <xdr:nvPicPr>
        <xdr:cNvPr id="73" name="Рисунок 51">
          <a:extLst>
            <a:ext uri="{FF2B5EF4-FFF2-40B4-BE49-F238E27FC236}">
              <a16:creationId xmlns:a16="http://schemas.microsoft.com/office/drawing/2014/main" id="{0DA8E5C5-8A8F-43A5-822B-D5AB4AB22A09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2311998" y="25041372"/>
          <a:ext cx="800188" cy="7393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132503</xdr:colOff>
      <xdr:row>32</xdr:row>
      <xdr:rowOff>33462</xdr:rowOff>
    </xdr:from>
    <xdr:to>
      <xdr:col>2</xdr:col>
      <xdr:colOff>836543</xdr:colOff>
      <xdr:row>32</xdr:row>
      <xdr:rowOff>745435</xdr:rowOff>
    </xdr:to>
    <xdr:pic>
      <xdr:nvPicPr>
        <xdr:cNvPr id="74" name="Изображение 2">
          <a:extLst>
            <a:ext uri="{FF2B5EF4-FFF2-40B4-BE49-F238E27FC236}">
              <a16:creationId xmlns:a16="http://schemas.microsoft.com/office/drawing/2014/main" id="{D7C98124-5B1D-4E8D-AB68-886799DEF458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2271298" y="30556757"/>
          <a:ext cx="704040" cy="711973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2</xdr:col>
      <xdr:colOff>90284</xdr:colOff>
      <xdr:row>65</xdr:row>
      <xdr:rowOff>800634</xdr:rowOff>
    </xdr:from>
    <xdr:ext cx="907676" cy="1071893"/>
    <xdr:pic>
      <xdr:nvPicPr>
        <xdr:cNvPr id="76" name="Рисунок 75">
          <a:extLst>
            <a:ext uri="{FF2B5EF4-FFF2-40B4-BE49-F238E27FC236}">
              <a16:creationId xmlns:a16="http://schemas.microsoft.com/office/drawing/2014/main" id="{00C60E1D-90D4-4F6B-9AC3-913DD7D70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5472" y="56045634"/>
          <a:ext cx="907676" cy="1071893"/>
        </a:xfrm>
        <a:prstGeom prst="rect">
          <a:avLst/>
        </a:prstGeom>
      </xdr:spPr>
    </xdr:pic>
    <xdr:clientData/>
  </xdr:oneCellAnchor>
  <xdr:twoCellAnchor editAs="oneCell">
    <xdr:from>
      <xdr:col>2</xdr:col>
      <xdr:colOff>104776</xdr:colOff>
      <xdr:row>66</xdr:row>
      <xdr:rowOff>361950</xdr:rowOff>
    </xdr:from>
    <xdr:to>
      <xdr:col>2</xdr:col>
      <xdr:colOff>1000126</xdr:colOff>
      <xdr:row>67</xdr:row>
      <xdr:rowOff>457199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6FE81FB-F094-46C7-8169-C299BCF55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6" y="49282350"/>
          <a:ext cx="895350" cy="1019174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</xdr:colOff>
      <xdr:row>30</xdr:row>
      <xdr:rowOff>787401</xdr:rowOff>
    </xdr:from>
    <xdr:to>
      <xdr:col>2</xdr:col>
      <xdr:colOff>996950</xdr:colOff>
      <xdr:row>31</xdr:row>
      <xdr:rowOff>430383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5D6D358-41CF-12AC-FDA6-86E9CD65D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7579" y="25076151"/>
          <a:ext cx="966471" cy="1154282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35</xdr:row>
      <xdr:rowOff>60960</xdr:rowOff>
    </xdr:from>
    <xdr:to>
      <xdr:col>3</xdr:col>
      <xdr:colOff>318</xdr:colOff>
      <xdr:row>35</xdr:row>
      <xdr:rowOff>1127761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59CF8CE5-479E-70E8-488C-840B2BEB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280" y="29359860"/>
          <a:ext cx="1051560" cy="1066801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34</xdr:row>
      <xdr:rowOff>190500</xdr:rowOff>
    </xdr:from>
    <xdr:to>
      <xdr:col>2</xdr:col>
      <xdr:colOff>1081278</xdr:colOff>
      <xdr:row>34</xdr:row>
      <xdr:rowOff>1199388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C64F2028-3A2D-530E-1600-C18D9D6A8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8033980"/>
          <a:ext cx="1008888" cy="1008888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</xdr:colOff>
      <xdr:row>76</xdr:row>
      <xdr:rowOff>38100</xdr:rowOff>
    </xdr:from>
    <xdr:to>
      <xdr:col>2</xdr:col>
      <xdr:colOff>922020</xdr:colOff>
      <xdr:row>76</xdr:row>
      <xdr:rowOff>922020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8853F1D4-CDB1-3BF5-9807-01FE77B61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1240" y="63284100"/>
          <a:ext cx="815340" cy="883920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</xdr:colOff>
      <xdr:row>77</xdr:row>
      <xdr:rowOff>7620</xdr:rowOff>
    </xdr:from>
    <xdr:to>
      <xdr:col>2</xdr:col>
      <xdr:colOff>1005840</xdr:colOff>
      <xdr:row>77</xdr:row>
      <xdr:rowOff>822960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A72E93B3-0FC9-F891-B88B-BC9FFC8E3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6480" y="64259460"/>
          <a:ext cx="883920" cy="815340"/>
        </a:xfrm>
        <a:prstGeom prst="rect">
          <a:avLst/>
        </a:prstGeom>
      </xdr:spPr>
    </xdr:pic>
    <xdr:clientData/>
  </xdr:twoCellAnchor>
  <xdr:twoCellAnchor editAs="oneCell">
    <xdr:from>
      <xdr:col>2</xdr:col>
      <xdr:colOff>39718</xdr:colOff>
      <xdr:row>80</xdr:row>
      <xdr:rowOff>91440</xdr:rowOff>
    </xdr:from>
    <xdr:to>
      <xdr:col>2</xdr:col>
      <xdr:colOff>1085850</xdr:colOff>
      <xdr:row>81</xdr:row>
      <xdr:rowOff>581343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802D18C7-9BB5-12EC-C9CE-E17660921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278" y="66636900"/>
          <a:ext cx="1065182" cy="144018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109</xdr:row>
      <xdr:rowOff>114300</xdr:rowOff>
    </xdr:from>
    <xdr:to>
      <xdr:col>2</xdr:col>
      <xdr:colOff>1028700</xdr:colOff>
      <xdr:row>115</xdr:row>
      <xdr:rowOff>228600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431948DB-DC2C-352C-7A93-9EFDD0690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850" y="90525600"/>
          <a:ext cx="996950" cy="192405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</xdr:colOff>
      <xdr:row>8</xdr:row>
      <xdr:rowOff>273050</xdr:rowOff>
    </xdr:from>
    <xdr:to>
      <xdr:col>3</xdr:col>
      <xdr:colOff>2732</xdr:colOff>
      <xdr:row>9</xdr:row>
      <xdr:rowOff>615950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E158522-D099-4193-AEE5-21380F942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450" y="3155950"/>
          <a:ext cx="1093344" cy="1130300"/>
        </a:xfrm>
        <a:prstGeom prst="rect">
          <a:avLst/>
        </a:prstGeom>
      </xdr:spPr>
    </xdr:pic>
    <xdr:clientData/>
  </xdr:twoCellAnchor>
  <xdr:twoCellAnchor editAs="oneCell">
    <xdr:from>
      <xdr:col>2</xdr:col>
      <xdr:colOff>55563</xdr:colOff>
      <xdr:row>13</xdr:row>
      <xdr:rowOff>742950</xdr:rowOff>
    </xdr:from>
    <xdr:to>
      <xdr:col>2</xdr:col>
      <xdr:colOff>1057593</xdr:colOff>
      <xdr:row>14</xdr:row>
      <xdr:rowOff>500380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4F27516-4308-A528-3C41-C75EA3731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1" y="7077075"/>
          <a:ext cx="100203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18</xdr:row>
      <xdr:rowOff>107950</xdr:rowOff>
    </xdr:from>
    <xdr:to>
      <xdr:col>2</xdr:col>
      <xdr:colOff>1085850</xdr:colOff>
      <xdr:row>18</xdr:row>
      <xdr:rowOff>1039812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FB34888B-CBF1-3117-F94D-D8C017A86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938" y="11085513"/>
          <a:ext cx="1054100" cy="931862"/>
        </a:xfrm>
        <a:prstGeom prst="rect">
          <a:avLst/>
        </a:prstGeom>
      </xdr:spPr>
    </xdr:pic>
    <xdr:clientData/>
  </xdr:twoCellAnchor>
  <xdr:twoCellAnchor editAs="oneCell">
    <xdr:from>
      <xdr:col>2</xdr:col>
      <xdr:colOff>100236</xdr:colOff>
      <xdr:row>20</xdr:row>
      <xdr:rowOff>25400</xdr:rowOff>
    </xdr:from>
    <xdr:to>
      <xdr:col>2</xdr:col>
      <xdr:colOff>1066800</xdr:colOff>
      <xdr:row>20</xdr:row>
      <xdr:rowOff>965200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A5B25CB0-530A-5AE1-997D-96254A997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7336" y="13455650"/>
          <a:ext cx="966564" cy="9398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22</xdr:row>
      <xdr:rowOff>88900</xdr:rowOff>
    </xdr:from>
    <xdr:to>
      <xdr:col>2</xdr:col>
      <xdr:colOff>1047750</xdr:colOff>
      <xdr:row>22</xdr:row>
      <xdr:rowOff>1009650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18CF2DA7-5FD1-A62C-7737-B256F7765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550" y="15627350"/>
          <a:ext cx="1003300" cy="92075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23</xdr:row>
      <xdr:rowOff>254000</xdr:rowOff>
    </xdr:from>
    <xdr:to>
      <xdr:col>2</xdr:col>
      <xdr:colOff>996950</xdr:colOff>
      <xdr:row>24</xdr:row>
      <xdr:rowOff>774700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8135D91-6F3B-48FD-2FEA-B4E22137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0" y="16846550"/>
          <a:ext cx="876300" cy="147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25</xdr:row>
      <xdr:rowOff>203200</xdr:rowOff>
    </xdr:from>
    <xdr:to>
      <xdr:col>2</xdr:col>
      <xdr:colOff>990600</xdr:colOff>
      <xdr:row>25</xdr:row>
      <xdr:rowOff>1135668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CF5D918B-6D61-C1FD-F14F-7AFE096F4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0" y="18700750"/>
          <a:ext cx="876300" cy="93246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27</xdr:row>
      <xdr:rowOff>107950</xdr:rowOff>
    </xdr:from>
    <xdr:to>
      <xdr:col>2</xdr:col>
      <xdr:colOff>990600</xdr:colOff>
      <xdr:row>27</xdr:row>
      <xdr:rowOff>990600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B5BC38A4-994C-B5CD-9FCF-67548EC17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350" y="21234400"/>
          <a:ext cx="895350" cy="882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29</xdr:row>
      <xdr:rowOff>50800</xdr:rowOff>
    </xdr:from>
    <xdr:to>
      <xdr:col>2</xdr:col>
      <xdr:colOff>1022350</xdr:colOff>
      <xdr:row>29</xdr:row>
      <xdr:rowOff>971550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55D7B55-4A2C-EA5F-D783-E7F19D9EA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150" y="23285450"/>
          <a:ext cx="1003300" cy="920750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36</xdr:row>
      <xdr:rowOff>57150</xdr:rowOff>
    </xdr:from>
    <xdr:to>
      <xdr:col>2</xdr:col>
      <xdr:colOff>984250</xdr:colOff>
      <xdr:row>36</xdr:row>
      <xdr:rowOff>920750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49A3144-19D0-0960-C806-31D786EE5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750" y="31534100"/>
          <a:ext cx="863600" cy="8636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38</xdr:row>
      <xdr:rowOff>323850</xdr:rowOff>
    </xdr:from>
    <xdr:to>
      <xdr:col>2</xdr:col>
      <xdr:colOff>1043178</xdr:colOff>
      <xdr:row>39</xdr:row>
      <xdr:rowOff>420878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A8FB3FE1-5B22-7886-BE8C-535F82EC3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33769300"/>
          <a:ext cx="916178" cy="973328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41</xdr:row>
      <xdr:rowOff>44450</xdr:rowOff>
    </xdr:from>
    <xdr:to>
      <xdr:col>2</xdr:col>
      <xdr:colOff>984250</xdr:colOff>
      <xdr:row>41</xdr:row>
      <xdr:rowOff>876300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3AD9123-7B58-B82B-676D-9BD302DDE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0" y="35928300"/>
          <a:ext cx="869950" cy="831850"/>
        </a:xfrm>
        <a:prstGeom prst="rect">
          <a:avLst/>
        </a:prstGeom>
      </xdr:spPr>
    </xdr:pic>
    <xdr:clientData/>
  </xdr:twoCellAnchor>
  <xdr:twoCellAnchor editAs="oneCell">
    <xdr:from>
      <xdr:col>2</xdr:col>
      <xdr:colOff>88032</xdr:colOff>
      <xdr:row>42</xdr:row>
      <xdr:rowOff>57150</xdr:rowOff>
    </xdr:from>
    <xdr:to>
      <xdr:col>2</xdr:col>
      <xdr:colOff>1003297</xdr:colOff>
      <xdr:row>42</xdr:row>
      <xdr:rowOff>857250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F085BA70-9581-4A30-43BC-7762A51AD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285132" y="36893500"/>
          <a:ext cx="915265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43</xdr:row>
      <xdr:rowOff>42336</xdr:rowOff>
    </xdr:from>
    <xdr:to>
      <xdr:col>2</xdr:col>
      <xdr:colOff>1022350</xdr:colOff>
      <xdr:row>43</xdr:row>
      <xdr:rowOff>819150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E742459D-AE14-0CD3-3C6F-90E1BD8B3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8700" y="37799436"/>
          <a:ext cx="920750" cy="776814"/>
        </a:xfrm>
        <a:prstGeom prst="rect">
          <a:avLst/>
        </a:prstGeom>
      </xdr:spPr>
    </xdr:pic>
    <xdr:clientData/>
  </xdr:twoCellAnchor>
  <xdr:twoCellAnchor editAs="oneCell">
    <xdr:from>
      <xdr:col>2</xdr:col>
      <xdr:colOff>107950</xdr:colOff>
      <xdr:row>45</xdr:row>
      <xdr:rowOff>50800</xdr:rowOff>
    </xdr:from>
    <xdr:to>
      <xdr:col>2</xdr:col>
      <xdr:colOff>939800</xdr:colOff>
      <xdr:row>45</xdr:row>
      <xdr:rowOff>728980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CAF66375-8A69-F43C-CC8D-5FA24CC40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39700200"/>
          <a:ext cx="831850" cy="67818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47</xdr:row>
      <xdr:rowOff>1060450</xdr:rowOff>
    </xdr:from>
    <xdr:to>
      <xdr:col>2</xdr:col>
      <xdr:colOff>1079500</xdr:colOff>
      <xdr:row>48</xdr:row>
      <xdr:rowOff>495300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8E5E7E80-8CC6-B0C4-F453-63CAAFF60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8700" y="42284650"/>
          <a:ext cx="977900" cy="11557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73024</xdr:colOff>
      <xdr:row>49</xdr:row>
      <xdr:rowOff>139700</xdr:rowOff>
    </xdr:from>
    <xdr:to>
      <xdr:col>2</xdr:col>
      <xdr:colOff>990600</xdr:colOff>
      <xdr:row>50</xdr:row>
      <xdr:rowOff>311151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66506DA4-5138-2A7F-B507-C26766D47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124" y="43884850"/>
          <a:ext cx="917576" cy="977901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52</xdr:row>
      <xdr:rowOff>69850</xdr:rowOff>
    </xdr:from>
    <xdr:to>
      <xdr:col>2</xdr:col>
      <xdr:colOff>952500</xdr:colOff>
      <xdr:row>52</xdr:row>
      <xdr:rowOff>806450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B74B862-51D3-080D-F677-9BA71CA26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600" y="45624750"/>
          <a:ext cx="889000" cy="7366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53</xdr:row>
      <xdr:rowOff>38101</xdr:rowOff>
    </xdr:from>
    <xdr:to>
      <xdr:col>2</xdr:col>
      <xdr:colOff>996950</xdr:colOff>
      <xdr:row>54</xdr:row>
      <xdr:rowOff>368300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78580794-6821-0281-0877-E11E281BE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46456601"/>
          <a:ext cx="774700" cy="831849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58</xdr:row>
      <xdr:rowOff>203200</xdr:rowOff>
    </xdr:from>
    <xdr:to>
      <xdr:col>2</xdr:col>
      <xdr:colOff>982980</xdr:colOff>
      <xdr:row>58</xdr:row>
      <xdr:rowOff>1135380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D39CC8B7-3362-7992-56F5-D94AC234C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49434750"/>
          <a:ext cx="932180" cy="932180"/>
        </a:xfrm>
        <a:prstGeom prst="rect">
          <a:avLst/>
        </a:prstGeom>
      </xdr:spPr>
    </xdr:pic>
    <xdr:clientData/>
  </xdr:twoCellAnchor>
  <xdr:twoCellAnchor editAs="oneCell">
    <xdr:from>
      <xdr:col>2</xdr:col>
      <xdr:colOff>66562</xdr:colOff>
      <xdr:row>61</xdr:row>
      <xdr:rowOff>406400</xdr:rowOff>
    </xdr:from>
    <xdr:to>
      <xdr:col>2</xdr:col>
      <xdr:colOff>1028699</xdr:colOff>
      <xdr:row>61</xdr:row>
      <xdr:rowOff>1435100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1D830F47-30A1-0BB8-EE3B-C99B4A80D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662" y="52254150"/>
          <a:ext cx="962137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62</xdr:row>
      <xdr:rowOff>76199</xdr:rowOff>
    </xdr:from>
    <xdr:to>
      <xdr:col>2</xdr:col>
      <xdr:colOff>958851</xdr:colOff>
      <xdr:row>63</xdr:row>
      <xdr:rowOff>457200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61BADC15-E279-36E5-8594-2E3257CB5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8700" y="53797199"/>
          <a:ext cx="857251" cy="106680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68</xdr:row>
      <xdr:rowOff>63500</xdr:rowOff>
    </xdr:from>
    <xdr:to>
      <xdr:col>2</xdr:col>
      <xdr:colOff>958850</xdr:colOff>
      <xdr:row>68</xdr:row>
      <xdr:rowOff>643950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480F578-9461-8646-B167-28CFE6741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350" y="60140850"/>
          <a:ext cx="863600" cy="58045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72</xdr:row>
      <xdr:rowOff>260350</xdr:rowOff>
    </xdr:from>
    <xdr:to>
      <xdr:col>2</xdr:col>
      <xdr:colOff>1003300</xdr:colOff>
      <xdr:row>72</xdr:row>
      <xdr:rowOff>1314450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EF3F3F67-F834-F154-9175-DC91F670B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6800" y="63246000"/>
          <a:ext cx="863600" cy="10541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86</xdr:row>
      <xdr:rowOff>57150</xdr:rowOff>
    </xdr:from>
    <xdr:to>
      <xdr:col>2</xdr:col>
      <xdr:colOff>819150</xdr:colOff>
      <xdr:row>86</xdr:row>
      <xdr:rowOff>730250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2B2C3BC3-B14A-E1A0-6888-30CAB24F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650" y="74250550"/>
          <a:ext cx="736600" cy="6731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90</xdr:row>
      <xdr:rowOff>476250</xdr:rowOff>
    </xdr:from>
    <xdr:to>
      <xdr:col>2</xdr:col>
      <xdr:colOff>1041400</xdr:colOff>
      <xdr:row>91</xdr:row>
      <xdr:rowOff>495300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F28B468C-9AE1-53CE-7A50-94DBDBF5D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650" y="77724000"/>
          <a:ext cx="958850" cy="95885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50801</xdr:colOff>
      <xdr:row>93</xdr:row>
      <xdr:rowOff>482600</xdr:rowOff>
    </xdr:from>
    <xdr:to>
      <xdr:col>2</xdr:col>
      <xdr:colOff>1016001</xdr:colOff>
      <xdr:row>94</xdr:row>
      <xdr:rowOff>497708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E2E9DBCE-C074-D86C-40D9-1868CBD3D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1" y="80448150"/>
          <a:ext cx="965200" cy="1354958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98</xdr:row>
      <xdr:rowOff>69851</xdr:rowOff>
    </xdr:from>
    <xdr:to>
      <xdr:col>2</xdr:col>
      <xdr:colOff>990600</xdr:colOff>
      <xdr:row>98</xdr:row>
      <xdr:rowOff>939801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BC71C9D4-5F12-DE95-C8B7-9349CE250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4250" y="84715351"/>
          <a:ext cx="933450" cy="869950"/>
        </a:xfrm>
        <a:prstGeom prst="rect">
          <a:avLst/>
        </a:prstGeom>
      </xdr:spPr>
    </xdr:pic>
    <xdr:clientData/>
  </xdr:twoCellAnchor>
  <xdr:twoCellAnchor editAs="oneCell">
    <xdr:from>
      <xdr:col>2</xdr:col>
      <xdr:colOff>47992</xdr:colOff>
      <xdr:row>103</xdr:row>
      <xdr:rowOff>82551</xdr:rowOff>
    </xdr:from>
    <xdr:to>
      <xdr:col>2</xdr:col>
      <xdr:colOff>996950</xdr:colOff>
      <xdr:row>103</xdr:row>
      <xdr:rowOff>660400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290CD4D7-C79C-86FB-F27C-8A8587886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092" y="88322151"/>
          <a:ext cx="948958" cy="577849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105</xdr:row>
      <xdr:rowOff>95251</xdr:rowOff>
    </xdr:from>
    <xdr:to>
      <xdr:col>2</xdr:col>
      <xdr:colOff>984250</xdr:colOff>
      <xdr:row>105</xdr:row>
      <xdr:rowOff>584941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118CC1AD-BDD5-4378-8DF0-25FC0C789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8700" y="90347801"/>
          <a:ext cx="882650" cy="489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1"/>
  <sheetViews>
    <sheetView tabSelected="1" zoomScale="120" zoomScaleNormal="120" zoomScalePageLayoutView="85" workbookViewId="0">
      <selection activeCell="M8" sqref="M8"/>
    </sheetView>
  </sheetViews>
  <sheetFormatPr defaultRowHeight="12.75" x14ac:dyDescent="0.2"/>
  <cols>
    <col min="1" max="1" width="12.7109375" customWidth="1"/>
    <col min="2" max="2" width="19.28515625" customWidth="1"/>
    <col min="3" max="3" width="16.28515625" customWidth="1"/>
    <col min="4" max="4" width="37.7109375" customWidth="1"/>
    <col min="5" max="5" width="11.7109375" customWidth="1"/>
    <col min="6" max="8" width="12.7109375" customWidth="1"/>
  </cols>
  <sheetData>
    <row r="1" spans="1:8" ht="28.5" customHeight="1" x14ac:dyDescent="0.2">
      <c r="A1" s="52" t="s">
        <v>115</v>
      </c>
      <c r="B1" s="53"/>
      <c r="C1" s="53"/>
      <c r="D1" s="53"/>
      <c r="E1" s="53"/>
      <c r="F1" s="53"/>
      <c r="G1" s="53"/>
      <c r="H1" s="53"/>
    </row>
    <row r="2" spans="1:8" x14ac:dyDescent="0.2">
      <c r="A2" s="44"/>
      <c r="B2" s="44"/>
      <c r="C2" s="44"/>
      <c r="D2" s="44"/>
      <c r="E2" s="44"/>
      <c r="F2" s="44"/>
      <c r="G2" s="44"/>
      <c r="H2" s="44"/>
    </row>
    <row r="3" spans="1:8" ht="19.899999999999999" customHeight="1" x14ac:dyDescent="0.2">
      <c r="A3" s="54" t="s">
        <v>28</v>
      </c>
      <c r="B3" s="54"/>
      <c r="C3" s="54"/>
      <c r="D3" s="54"/>
      <c r="E3" s="54"/>
      <c r="F3" s="54"/>
      <c r="G3" s="54"/>
      <c r="H3" s="54"/>
    </row>
    <row r="4" spans="1:8" ht="26.85" customHeight="1" x14ac:dyDescent="0.2">
      <c r="A4" s="51" t="s">
        <v>0</v>
      </c>
      <c r="B4" s="51"/>
      <c r="C4" s="17"/>
      <c r="D4" s="55" t="s">
        <v>1</v>
      </c>
      <c r="E4" s="56"/>
      <c r="F4" s="56"/>
      <c r="G4" s="57"/>
      <c r="H4" s="17"/>
    </row>
    <row r="5" spans="1:8" ht="18" customHeight="1" x14ac:dyDescent="0.2">
      <c r="A5" s="18" t="s">
        <v>2</v>
      </c>
      <c r="B5" s="19" t="s">
        <v>3</v>
      </c>
      <c r="C5" s="15" t="s">
        <v>4</v>
      </c>
      <c r="D5" s="39" t="s">
        <v>116</v>
      </c>
      <c r="E5" s="40"/>
      <c r="F5" s="40"/>
      <c r="G5" s="41"/>
      <c r="H5" s="17"/>
    </row>
    <row r="6" spans="1:8" x14ac:dyDescent="0.2">
      <c r="A6" s="17"/>
      <c r="B6" s="17"/>
      <c r="C6" s="17"/>
      <c r="D6" s="17"/>
      <c r="E6" s="17"/>
      <c r="F6" s="17"/>
      <c r="G6" s="17"/>
      <c r="H6" s="17"/>
    </row>
    <row r="7" spans="1:8" ht="27.95" customHeight="1" x14ac:dyDescent="0.2">
      <c r="A7" s="46" t="s">
        <v>16</v>
      </c>
      <c r="B7" s="46"/>
      <c r="C7" s="46"/>
      <c r="D7" s="46"/>
      <c r="E7" s="46"/>
      <c r="F7" s="46"/>
      <c r="G7" s="46"/>
      <c r="H7" s="46"/>
    </row>
    <row r="8" spans="1:8" ht="54.2" customHeight="1" x14ac:dyDescent="0.2">
      <c r="A8" s="15" t="s">
        <v>5</v>
      </c>
      <c r="B8" s="15" t="s">
        <v>6</v>
      </c>
      <c r="C8" s="15" t="s">
        <v>7</v>
      </c>
      <c r="D8" s="15" t="s">
        <v>8</v>
      </c>
      <c r="E8" s="1" t="s">
        <v>9</v>
      </c>
      <c r="F8" s="15" t="s">
        <v>22</v>
      </c>
      <c r="G8" s="14" t="s">
        <v>21</v>
      </c>
      <c r="H8" s="14" t="s">
        <v>20</v>
      </c>
    </row>
    <row r="9" spans="1:8" ht="62.25" customHeight="1" x14ac:dyDescent="0.2">
      <c r="A9" s="15">
        <f>1</f>
        <v>1</v>
      </c>
      <c r="B9" s="20">
        <v>4602359000463</v>
      </c>
      <c r="C9" s="17"/>
      <c r="D9" s="32" t="s">
        <v>44</v>
      </c>
      <c r="E9" s="9">
        <v>12</v>
      </c>
      <c r="F9" s="10">
        <v>159</v>
      </c>
      <c r="G9" s="2">
        <f t="shared" ref="G9:G41" si="0">F9 * 0.95</f>
        <v>151.04999999999998</v>
      </c>
      <c r="H9" s="2">
        <v>145</v>
      </c>
    </row>
    <row r="10" spans="1:8" ht="56.25" customHeight="1" x14ac:dyDescent="0.2">
      <c r="A10" s="15">
        <f>1+A9</f>
        <v>2</v>
      </c>
      <c r="B10" s="20">
        <v>4602359001132</v>
      </c>
      <c r="C10" s="17"/>
      <c r="D10" s="32" t="s">
        <v>45</v>
      </c>
      <c r="E10" s="15">
        <v>18</v>
      </c>
      <c r="F10" s="15">
        <v>94</v>
      </c>
      <c r="G10" s="2">
        <f t="shared" si="0"/>
        <v>89.3</v>
      </c>
      <c r="H10" s="2">
        <f t="shared" ref="H10:H41" si="1">F10 * 0.91</f>
        <v>85.54</v>
      </c>
    </row>
    <row r="11" spans="1:8" ht="55.5" customHeight="1" x14ac:dyDescent="0.2">
      <c r="A11" s="15">
        <f t="shared" ref="A11:A56" si="2">1+A10</f>
        <v>3</v>
      </c>
      <c r="B11" s="20">
        <v>4602359001293</v>
      </c>
      <c r="C11" s="43"/>
      <c r="D11" s="32" t="s">
        <v>47</v>
      </c>
      <c r="E11" s="15">
        <v>10</v>
      </c>
      <c r="F11" s="15">
        <v>260</v>
      </c>
      <c r="G11" s="2">
        <f t="shared" si="0"/>
        <v>247</v>
      </c>
      <c r="H11" s="2">
        <f t="shared" si="1"/>
        <v>236.6</v>
      </c>
    </row>
    <row r="12" spans="1:8" ht="55.5" customHeight="1" x14ac:dyDescent="0.2">
      <c r="A12" s="15">
        <f t="shared" si="2"/>
        <v>4</v>
      </c>
      <c r="B12" s="20">
        <v>4602359000821</v>
      </c>
      <c r="C12" s="43"/>
      <c r="D12" s="32" t="s">
        <v>46</v>
      </c>
      <c r="E12" s="15">
        <v>1</v>
      </c>
      <c r="F12" s="15">
        <v>520</v>
      </c>
      <c r="G12" s="2">
        <v>494</v>
      </c>
      <c r="H12" s="2">
        <v>473</v>
      </c>
    </row>
    <row r="13" spans="1:8" ht="70.150000000000006" customHeight="1" x14ac:dyDescent="0.2">
      <c r="A13" s="15">
        <f t="shared" si="2"/>
        <v>5</v>
      </c>
      <c r="B13" s="20">
        <v>4602359000753</v>
      </c>
      <c r="C13" s="17"/>
      <c r="D13" s="32" t="s">
        <v>48</v>
      </c>
      <c r="E13" s="15">
        <v>1</v>
      </c>
      <c r="F13" s="15">
        <v>3000</v>
      </c>
      <c r="G13" s="2">
        <f t="shared" si="0"/>
        <v>2850</v>
      </c>
      <c r="H13" s="2">
        <f t="shared" si="1"/>
        <v>2730</v>
      </c>
    </row>
    <row r="14" spans="1:8" ht="97.9" customHeight="1" x14ac:dyDescent="0.2">
      <c r="A14" s="15">
        <f t="shared" si="2"/>
        <v>6</v>
      </c>
      <c r="B14" s="20">
        <v>4602359001026</v>
      </c>
      <c r="C14" s="17"/>
      <c r="D14" s="32" t="s">
        <v>112</v>
      </c>
      <c r="E14" s="15">
        <v>12</v>
      </c>
      <c r="F14" s="15">
        <v>226</v>
      </c>
      <c r="G14" s="2">
        <f t="shared" si="0"/>
        <v>214.7</v>
      </c>
      <c r="H14" s="2">
        <f>F14 * 0.91</f>
        <v>205.66</v>
      </c>
    </row>
    <row r="15" spans="1:8" ht="80.25" customHeight="1" x14ac:dyDescent="0.2">
      <c r="A15" s="15">
        <f t="shared" si="2"/>
        <v>7</v>
      </c>
      <c r="B15" s="20">
        <v>4602359001149</v>
      </c>
      <c r="C15" s="17"/>
      <c r="D15" s="32" t="s">
        <v>49</v>
      </c>
      <c r="E15" s="15">
        <v>18</v>
      </c>
      <c r="F15" s="15">
        <v>115</v>
      </c>
      <c r="G15" s="2">
        <f t="shared" si="0"/>
        <v>109.25</v>
      </c>
      <c r="H15" s="2">
        <f t="shared" si="1"/>
        <v>104.65</v>
      </c>
    </row>
    <row r="16" spans="1:8" ht="79.5" customHeight="1" x14ac:dyDescent="0.2">
      <c r="A16" s="15">
        <f t="shared" si="2"/>
        <v>8</v>
      </c>
      <c r="B16" s="20">
        <v>4602359001309</v>
      </c>
      <c r="C16" s="17"/>
      <c r="D16" s="32" t="s">
        <v>50</v>
      </c>
      <c r="E16" s="15">
        <v>10</v>
      </c>
      <c r="F16" s="15">
        <v>370</v>
      </c>
      <c r="G16" s="2">
        <f t="shared" si="0"/>
        <v>351.5</v>
      </c>
      <c r="H16" s="2">
        <f t="shared" si="1"/>
        <v>336.7</v>
      </c>
    </row>
    <row r="17" spans="1:8" ht="25.5" x14ac:dyDescent="0.2">
      <c r="A17" s="15">
        <f t="shared" si="2"/>
        <v>9</v>
      </c>
      <c r="B17" s="20">
        <v>4602359001064</v>
      </c>
      <c r="C17" s="17"/>
      <c r="D17" s="32" t="s">
        <v>51</v>
      </c>
      <c r="E17" s="15">
        <v>1</v>
      </c>
      <c r="F17" s="15">
        <v>792</v>
      </c>
      <c r="G17" s="2">
        <f t="shared" si="0"/>
        <v>752.4</v>
      </c>
      <c r="H17" s="2">
        <f t="shared" si="1"/>
        <v>720.72</v>
      </c>
    </row>
    <row r="18" spans="1:8" ht="83.25" customHeight="1" x14ac:dyDescent="0.2">
      <c r="A18" s="15">
        <f t="shared" si="2"/>
        <v>10</v>
      </c>
      <c r="B18" s="20">
        <v>4602359001071</v>
      </c>
      <c r="C18" s="17"/>
      <c r="D18" s="32" t="s">
        <v>43</v>
      </c>
      <c r="E18" s="15">
        <v>1</v>
      </c>
      <c r="F18" s="15">
        <v>4227</v>
      </c>
      <c r="G18" s="2">
        <f t="shared" si="0"/>
        <v>4015.6499999999996</v>
      </c>
      <c r="H18" s="2">
        <f t="shared" si="1"/>
        <v>3846.57</v>
      </c>
    </row>
    <row r="19" spans="1:8" ht="83.25" customHeight="1" x14ac:dyDescent="0.2">
      <c r="A19" s="15">
        <f t="shared" si="2"/>
        <v>11</v>
      </c>
      <c r="B19" s="20">
        <v>4602359001897</v>
      </c>
      <c r="C19" s="17"/>
      <c r="D19" s="32" t="s">
        <v>39</v>
      </c>
      <c r="E19" s="15">
        <v>12</v>
      </c>
      <c r="F19" s="15">
        <v>143</v>
      </c>
      <c r="G19" s="2">
        <v>136</v>
      </c>
      <c r="H19" s="2">
        <v>130</v>
      </c>
    </row>
    <row r="20" spans="1:8" ht="83.25" customHeight="1" x14ac:dyDescent="0.2">
      <c r="A20" s="15">
        <f t="shared" si="2"/>
        <v>12</v>
      </c>
      <c r="B20" s="20">
        <v>4602359001880</v>
      </c>
      <c r="C20" s="17"/>
      <c r="D20" s="32" t="s">
        <v>52</v>
      </c>
      <c r="E20" s="15">
        <v>4</v>
      </c>
      <c r="F20" s="15">
        <v>406</v>
      </c>
      <c r="G20" s="2">
        <v>386</v>
      </c>
      <c r="H20" s="2">
        <v>369</v>
      </c>
    </row>
    <row r="21" spans="1:8" ht="83.25" customHeight="1" x14ac:dyDescent="0.2">
      <c r="A21" s="15">
        <f t="shared" si="2"/>
        <v>13</v>
      </c>
      <c r="B21" s="20">
        <v>4602359001866</v>
      </c>
      <c r="C21" s="17"/>
      <c r="D21" s="32" t="s">
        <v>40</v>
      </c>
      <c r="E21" s="15">
        <v>12</v>
      </c>
      <c r="F21" s="15">
        <v>139</v>
      </c>
      <c r="G21" s="2">
        <v>132</v>
      </c>
      <c r="H21" s="2">
        <v>126</v>
      </c>
    </row>
    <row r="22" spans="1:8" ht="83.25" customHeight="1" x14ac:dyDescent="0.2">
      <c r="A22" s="15">
        <f t="shared" si="2"/>
        <v>14</v>
      </c>
      <c r="B22" s="20">
        <v>4602359001873</v>
      </c>
      <c r="C22" s="17"/>
      <c r="D22" s="32" t="s">
        <v>31</v>
      </c>
      <c r="E22" s="15">
        <v>4</v>
      </c>
      <c r="F22" s="15">
        <v>398</v>
      </c>
      <c r="G22" s="2">
        <v>378</v>
      </c>
      <c r="H22" s="2">
        <v>362</v>
      </c>
    </row>
    <row r="23" spans="1:8" ht="83.25" customHeight="1" x14ac:dyDescent="0.2">
      <c r="A23" s="15">
        <f t="shared" si="2"/>
        <v>15</v>
      </c>
      <c r="B23" s="20">
        <v>4602359002054</v>
      </c>
      <c r="C23" s="17"/>
      <c r="D23" s="32" t="s">
        <v>41</v>
      </c>
      <c r="E23" s="15">
        <v>4</v>
      </c>
      <c r="F23" s="15">
        <v>379</v>
      </c>
      <c r="G23" s="2">
        <v>360</v>
      </c>
      <c r="H23" s="2">
        <v>344</v>
      </c>
    </row>
    <row r="24" spans="1:8" ht="75" customHeight="1" x14ac:dyDescent="0.2">
      <c r="A24" s="15">
        <f t="shared" si="2"/>
        <v>16</v>
      </c>
      <c r="B24" s="20">
        <v>4602359001781</v>
      </c>
      <c r="C24" s="17"/>
      <c r="D24" s="32" t="s">
        <v>117</v>
      </c>
      <c r="E24" s="15">
        <v>7</v>
      </c>
      <c r="F24" s="15">
        <v>214</v>
      </c>
      <c r="G24" s="2">
        <v>203</v>
      </c>
      <c r="H24" s="2">
        <v>195</v>
      </c>
    </row>
    <row r="25" spans="1:8" ht="75" customHeight="1" x14ac:dyDescent="0.2">
      <c r="A25" s="15">
        <f t="shared" si="2"/>
        <v>17</v>
      </c>
      <c r="B25" s="20">
        <v>4602359001798</v>
      </c>
      <c r="C25" s="17"/>
      <c r="D25" s="32" t="s">
        <v>118</v>
      </c>
      <c r="E25" s="15">
        <v>1</v>
      </c>
      <c r="F25" s="15">
        <v>854</v>
      </c>
      <c r="G25" s="2">
        <v>811</v>
      </c>
      <c r="H25" s="2">
        <v>777</v>
      </c>
    </row>
    <row r="26" spans="1:8" ht="105" customHeight="1" x14ac:dyDescent="0.2">
      <c r="A26" s="15">
        <f t="shared" si="2"/>
        <v>18</v>
      </c>
      <c r="B26" s="20">
        <v>4602359001958</v>
      </c>
      <c r="C26" s="17"/>
      <c r="D26" s="32" t="s">
        <v>113</v>
      </c>
      <c r="E26" s="15">
        <v>12</v>
      </c>
      <c r="F26" s="15">
        <v>146</v>
      </c>
      <c r="G26" s="2">
        <v>139</v>
      </c>
      <c r="H26" s="2">
        <v>133</v>
      </c>
    </row>
    <row r="27" spans="1:8" ht="102" customHeight="1" x14ac:dyDescent="0.2">
      <c r="A27" s="15">
        <f t="shared" si="2"/>
        <v>19</v>
      </c>
      <c r="B27" s="20">
        <v>4602359001965</v>
      </c>
      <c r="C27" s="17"/>
      <c r="D27" s="32" t="s">
        <v>114</v>
      </c>
      <c r="E27" s="15">
        <v>4</v>
      </c>
      <c r="F27" s="15">
        <v>400</v>
      </c>
      <c r="G27" s="2">
        <v>380</v>
      </c>
      <c r="H27" s="2">
        <v>364</v>
      </c>
    </row>
    <row r="28" spans="1:8" ht="83.25" customHeight="1" x14ac:dyDescent="0.2">
      <c r="A28" s="15">
        <f t="shared" si="2"/>
        <v>20</v>
      </c>
      <c r="B28" s="20">
        <v>4602359001972</v>
      </c>
      <c r="C28" s="17"/>
      <c r="D28" s="32" t="s">
        <v>119</v>
      </c>
      <c r="E28" s="15">
        <v>12</v>
      </c>
      <c r="F28" s="15">
        <v>140</v>
      </c>
      <c r="G28" s="2">
        <v>133</v>
      </c>
      <c r="H28" s="2">
        <v>127</v>
      </c>
    </row>
    <row r="29" spans="1:8" ht="83.25" customHeight="1" x14ac:dyDescent="0.2">
      <c r="A29" s="15">
        <f t="shared" si="2"/>
        <v>21</v>
      </c>
      <c r="B29" s="20">
        <v>4602359001989</v>
      </c>
      <c r="C29" s="17"/>
      <c r="D29" s="32" t="s">
        <v>53</v>
      </c>
      <c r="E29" s="15">
        <v>4</v>
      </c>
      <c r="F29" s="15">
        <v>370</v>
      </c>
      <c r="G29" s="2">
        <v>356</v>
      </c>
      <c r="H29" s="2">
        <v>337</v>
      </c>
    </row>
    <row r="30" spans="1:8" ht="83.25" customHeight="1" x14ac:dyDescent="0.2">
      <c r="A30" s="15">
        <f t="shared" si="2"/>
        <v>22</v>
      </c>
      <c r="B30" s="20">
        <v>4602359002061</v>
      </c>
      <c r="C30" s="17"/>
      <c r="D30" s="32" t="s">
        <v>54</v>
      </c>
      <c r="E30" s="15">
        <v>4</v>
      </c>
      <c r="F30" s="15">
        <v>306</v>
      </c>
      <c r="G30" s="2">
        <v>291</v>
      </c>
      <c r="H30" s="2">
        <v>278</v>
      </c>
    </row>
    <row r="31" spans="1:8" s="30" customFormat="1" ht="114.75" x14ac:dyDescent="0.2">
      <c r="A31" s="15">
        <f t="shared" si="2"/>
        <v>23</v>
      </c>
      <c r="B31" s="31">
        <v>4602359002191</v>
      </c>
      <c r="C31" s="29"/>
      <c r="D31" s="33" t="s">
        <v>42</v>
      </c>
      <c r="E31" s="2">
        <v>10</v>
      </c>
      <c r="F31" s="2">
        <v>224</v>
      </c>
      <c r="G31" s="2">
        <v>213</v>
      </c>
      <c r="H31" s="2">
        <v>204</v>
      </c>
    </row>
    <row r="32" spans="1:8" ht="77.45" customHeight="1" x14ac:dyDescent="0.2">
      <c r="A32" s="15">
        <f t="shared" si="2"/>
        <v>24</v>
      </c>
      <c r="B32" s="22">
        <v>4602359002184</v>
      </c>
      <c r="C32" s="17"/>
      <c r="D32" s="32" t="s">
        <v>55</v>
      </c>
      <c r="E32" s="15">
        <v>4</v>
      </c>
      <c r="F32" s="15">
        <v>537</v>
      </c>
      <c r="G32" s="2">
        <v>510</v>
      </c>
      <c r="H32" s="2">
        <v>489</v>
      </c>
    </row>
    <row r="33" spans="1:8" ht="69" customHeight="1" x14ac:dyDescent="0.2">
      <c r="A33" s="15">
        <f t="shared" si="2"/>
        <v>25</v>
      </c>
      <c r="B33" s="20">
        <v>4602359001248</v>
      </c>
      <c r="C33" s="17"/>
      <c r="D33" s="32" t="s">
        <v>56</v>
      </c>
      <c r="E33" s="15">
        <v>12</v>
      </c>
      <c r="F33" s="15">
        <v>132</v>
      </c>
      <c r="G33" s="2">
        <f>F33 * 0.95</f>
        <v>125.39999999999999</v>
      </c>
      <c r="H33" s="2">
        <v>120</v>
      </c>
    </row>
    <row r="34" spans="1:8" ht="71.45" customHeight="1" x14ac:dyDescent="0.2">
      <c r="A34" s="15">
        <f t="shared" si="2"/>
        <v>26</v>
      </c>
      <c r="B34" s="20">
        <v>4602359001279</v>
      </c>
      <c r="C34" s="17"/>
      <c r="D34" s="32" t="s">
        <v>57</v>
      </c>
      <c r="E34" s="15">
        <v>4</v>
      </c>
      <c r="F34" s="15">
        <v>425</v>
      </c>
      <c r="G34" s="2">
        <f>F34 * 0.95</f>
        <v>403.75</v>
      </c>
      <c r="H34" s="2">
        <f>F34 * 0.91</f>
        <v>386.75</v>
      </c>
    </row>
    <row r="35" spans="1:8" ht="114.6" customHeight="1" x14ac:dyDescent="0.2">
      <c r="A35" s="15">
        <f t="shared" si="2"/>
        <v>27</v>
      </c>
      <c r="B35" s="20">
        <v>4602359002085</v>
      </c>
      <c r="C35" s="17"/>
      <c r="D35" s="32" t="s">
        <v>120</v>
      </c>
      <c r="E35" s="15">
        <v>12</v>
      </c>
      <c r="F35" s="15">
        <v>151</v>
      </c>
      <c r="G35" s="2">
        <v>143</v>
      </c>
      <c r="H35" s="2">
        <v>137</v>
      </c>
    </row>
    <row r="36" spans="1:8" ht="114.6" customHeight="1" x14ac:dyDescent="0.2">
      <c r="A36" s="15">
        <f t="shared" si="2"/>
        <v>28</v>
      </c>
      <c r="B36" s="20">
        <v>4602359002092</v>
      </c>
      <c r="C36" s="17"/>
      <c r="D36" s="32" t="s">
        <v>58</v>
      </c>
      <c r="E36" s="15">
        <v>12</v>
      </c>
      <c r="F36" s="15">
        <v>138</v>
      </c>
      <c r="G36" s="2">
        <v>131</v>
      </c>
      <c r="H36" s="2">
        <v>126</v>
      </c>
    </row>
    <row r="37" spans="1:8" ht="77.45" customHeight="1" x14ac:dyDescent="0.2">
      <c r="A37" s="15">
        <f t="shared" si="2"/>
        <v>29</v>
      </c>
      <c r="B37" s="20">
        <v>4602359002108</v>
      </c>
      <c r="C37" s="17"/>
      <c r="D37" s="32" t="s">
        <v>26</v>
      </c>
      <c r="E37" s="15">
        <v>4</v>
      </c>
      <c r="F37" s="15">
        <v>406</v>
      </c>
      <c r="G37" s="2">
        <v>386</v>
      </c>
      <c r="H37" s="2">
        <v>369</v>
      </c>
    </row>
    <row r="38" spans="1:8" ht="77.45" customHeight="1" x14ac:dyDescent="0.2">
      <c r="A38" s="15">
        <f t="shared" si="2"/>
        <v>30</v>
      </c>
      <c r="B38" s="20">
        <v>4602359002122</v>
      </c>
      <c r="C38" s="17"/>
      <c r="D38" s="32" t="s">
        <v>27</v>
      </c>
      <c r="E38" s="15">
        <v>1</v>
      </c>
      <c r="F38" s="15">
        <v>1784</v>
      </c>
      <c r="G38" s="2">
        <v>1695</v>
      </c>
      <c r="H38" s="2">
        <v>1623</v>
      </c>
    </row>
    <row r="39" spans="1:8" ht="69" customHeight="1" x14ac:dyDescent="0.2">
      <c r="A39" s="15">
        <f t="shared" si="2"/>
        <v>31</v>
      </c>
      <c r="B39" s="20">
        <v>4602359001125</v>
      </c>
      <c r="C39" s="17"/>
      <c r="D39" s="32" t="s">
        <v>59</v>
      </c>
      <c r="E39" s="15">
        <v>18</v>
      </c>
      <c r="F39" s="15">
        <v>81</v>
      </c>
      <c r="G39" s="2">
        <f t="shared" ref="G39" si="3">F39 * 0.95</f>
        <v>76.95</v>
      </c>
      <c r="H39" s="2">
        <f t="shared" ref="H39" si="4">F39 * 0.91</f>
        <v>73.710000000000008</v>
      </c>
    </row>
    <row r="40" spans="1:8" ht="59.25" customHeight="1" x14ac:dyDescent="0.2">
      <c r="A40" s="15">
        <f t="shared" si="2"/>
        <v>32</v>
      </c>
      <c r="B40" s="20">
        <v>4602359000555</v>
      </c>
      <c r="C40" s="17"/>
      <c r="D40" s="34" t="s">
        <v>60</v>
      </c>
      <c r="E40" s="15">
        <v>12</v>
      </c>
      <c r="F40" s="15">
        <v>129</v>
      </c>
      <c r="G40" s="2">
        <f t="shared" ref="G40" si="5">F40 * 0.95</f>
        <v>122.55</v>
      </c>
      <c r="H40" s="2">
        <f t="shared" ref="H40" si="6">F40 * 0.91</f>
        <v>117.39</v>
      </c>
    </row>
    <row r="41" spans="1:8" ht="64.5" customHeight="1" x14ac:dyDescent="0.2">
      <c r="A41" s="15">
        <f t="shared" si="2"/>
        <v>33</v>
      </c>
      <c r="B41" s="20">
        <v>4602359000746</v>
      </c>
      <c r="C41" s="17"/>
      <c r="D41" s="32" t="s">
        <v>61</v>
      </c>
      <c r="E41" s="15">
        <v>4</v>
      </c>
      <c r="F41" s="15">
        <v>468</v>
      </c>
      <c r="G41" s="2">
        <f t="shared" si="0"/>
        <v>444.59999999999997</v>
      </c>
      <c r="H41" s="2">
        <f t="shared" si="1"/>
        <v>425.88</v>
      </c>
    </row>
    <row r="42" spans="1:8" ht="75" customHeight="1" x14ac:dyDescent="0.2">
      <c r="A42" s="15">
        <f t="shared" si="2"/>
        <v>34</v>
      </c>
      <c r="B42" s="20">
        <v>4602359001606</v>
      </c>
      <c r="C42" s="3"/>
      <c r="D42" s="32" t="s">
        <v>62</v>
      </c>
      <c r="E42" s="15">
        <v>12</v>
      </c>
      <c r="F42" s="15">
        <v>136</v>
      </c>
      <c r="G42" s="2">
        <v>129</v>
      </c>
      <c r="H42" s="2">
        <v>124</v>
      </c>
    </row>
    <row r="43" spans="1:8" ht="72.75" customHeight="1" x14ac:dyDescent="0.2">
      <c r="A43" s="15">
        <f t="shared" si="2"/>
        <v>35</v>
      </c>
      <c r="B43" s="20">
        <v>4602359001651</v>
      </c>
      <c r="C43" s="21"/>
      <c r="D43" s="32" t="s">
        <v>63</v>
      </c>
      <c r="E43" s="15">
        <v>10</v>
      </c>
      <c r="F43" s="15">
        <v>211</v>
      </c>
      <c r="G43" s="2">
        <v>200</v>
      </c>
      <c r="H43" s="2">
        <v>192</v>
      </c>
    </row>
    <row r="44" spans="1:8" ht="74.25" customHeight="1" x14ac:dyDescent="0.2">
      <c r="A44" s="15">
        <f t="shared" si="2"/>
        <v>36</v>
      </c>
      <c r="B44" s="20">
        <v>4602359001644</v>
      </c>
      <c r="C44" s="21"/>
      <c r="D44" s="32" t="s">
        <v>64</v>
      </c>
      <c r="E44" s="15">
        <v>1</v>
      </c>
      <c r="F44" s="15">
        <v>437</v>
      </c>
      <c r="G44" s="2">
        <v>415</v>
      </c>
      <c r="H44" s="2">
        <v>398</v>
      </c>
    </row>
    <row r="45" spans="1:8" ht="75" customHeight="1" x14ac:dyDescent="0.2">
      <c r="A45" s="15">
        <f t="shared" si="2"/>
        <v>37</v>
      </c>
      <c r="B45" s="20">
        <v>4602359001637</v>
      </c>
      <c r="C45" s="17"/>
      <c r="D45" s="32" t="s">
        <v>65</v>
      </c>
      <c r="E45" s="15">
        <v>1</v>
      </c>
      <c r="F45" s="15">
        <v>1886</v>
      </c>
      <c r="G45" s="2">
        <v>1792</v>
      </c>
      <c r="H45" s="2">
        <v>1716</v>
      </c>
    </row>
    <row r="46" spans="1:8" ht="62.25" customHeight="1" x14ac:dyDescent="0.2">
      <c r="A46" s="15">
        <f t="shared" si="2"/>
        <v>38</v>
      </c>
      <c r="B46" s="20">
        <v>4602359002030</v>
      </c>
      <c r="C46" s="17"/>
      <c r="D46" s="32" t="s">
        <v>66</v>
      </c>
      <c r="E46" s="9">
        <v>12</v>
      </c>
      <c r="F46" s="10">
        <v>93</v>
      </c>
      <c r="G46" s="2">
        <f t="shared" ref="G46" si="7">F46 * 0.95</f>
        <v>88.35</v>
      </c>
      <c r="H46" s="2">
        <v>85</v>
      </c>
    </row>
    <row r="47" spans="1:8" ht="62.25" customHeight="1" x14ac:dyDescent="0.2">
      <c r="A47" s="15">
        <f t="shared" si="2"/>
        <v>39</v>
      </c>
      <c r="B47" s="20">
        <v>4602359002047</v>
      </c>
      <c r="C47" s="17"/>
      <c r="D47" s="32" t="s">
        <v>32</v>
      </c>
      <c r="E47" s="9">
        <v>12</v>
      </c>
      <c r="F47" s="10">
        <v>188</v>
      </c>
      <c r="G47" s="2">
        <f t="shared" ref="G47" si="8">F47 * 0.95</f>
        <v>178.6</v>
      </c>
      <c r="H47" s="2">
        <v>171</v>
      </c>
    </row>
    <row r="48" spans="1:8" ht="135.6" customHeight="1" x14ac:dyDescent="0.2">
      <c r="A48" s="15">
        <f t="shared" si="2"/>
        <v>40</v>
      </c>
      <c r="B48" s="20">
        <v>4602359001439</v>
      </c>
      <c r="C48" s="17"/>
      <c r="D48" s="32" t="s">
        <v>67</v>
      </c>
      <c r="E48" s="15">
        <v>18</v>
      </c>
      <c r="F48" s="15">
        <v>76</v>
      </c>
      <c r="G48" s="2">
        <f t="shared" ref="G48:G56" si="9">F48 * 0.95</f>
        <v>72.2</v>
      </c>
      <c r="H48" s="2">
        <f>F48 * 0.91</f>
        <v>69.16</v>
      </c>
    </row>
    <row r="49" spans="1:8" ht="63" customHeight="1" x14ac:dyDescent="0.2">
      <c r="A49" s="15">
        <f t="shared" si="2"/>
        <v>41</v>
      </c>
      <c r="B49" s="20">
        <v>4602359001408</v>
      </c>
      <c r="C49" s="17"/>
      <c r="D49" s="32" t="s">
        <v>33</v>
      </c>
      <c r="E49" s="15">
        <v>12</v>
      </c>
      <c r="F49" s="15">
        <v>136</v>
      </c>
      <c r="G49" s="2">
        <v>129</v>
      </c>
      <c r="H49" s="2">
        <f>F49 * 0.91</f>
        <v>123.76</v>
      </c>
    </row>
    <row r="50" spans="1:8" ht="63.75" customHeight="1" x14ac:dyDescent="0.2">
      <c r="A50" s="15">
        <f t="shared" si="2"/>
        <v>42</v>
      </c>
      <c r="B50" s="20">
        <v>4602359001668</v>
      </c>
      <c r="C50" s="21"/>
      <c r="D50" s="32" t="s">
        <v>68</v>
      </c>
      <c r="E50" s="15">
        <v>5</v>
      </c>
      <c r="F50" s="15">
        <v>172</v>
      </c>
      <c r="G50" s="2">
        <f t="shared" si="9"/>
        <v>163.4</v>
      </c>
      <c r="H50" s="2">
        <f>F50 * 0.91</f>
        <v>156.52000000000001</v>
      </c>
    </row>
    <row r="51" spans="1:8" ht="37.5" customHeight="1" x14ac:dyDescent="0.2">
      <c r="A51" s="15">
        <f t="shared" si="2"/>
        <v>43</v>
      </c>
      <c r="B51" s="20">
        <v>4602359001675</v>
      </c>
      <c r="C51" s="21"/>
      <c r="D51" s="32" t="s">
        <v>34</v>
      </c>
      <c r="E51" s="15">
        <v>2</v>
      </c>
      <c r="F51" s="15">
        <v>303</v>
      </c>
      <c r="G51" s="2">
        <f t="shared" si="9"/>
        <v>287.84999999999997</v>
      </c>
      <c r="H51" s="2">
        <v>276</v>
      </c>
    </row>
    <row r="52" spans="1:8" ht="42" customHeight="1" x14ac:dyDescent="0.2">
      <c r="A52" s="15">
        <f t="shared" si="2"/>
        <v>44</v>
      </c>
      <c r="B52" s="20">
        <v>4602359002146</v>
      </c>
      <c r="C52" s="4" t="s">
        <v>12</v>
      </c>
      <c r="D52" s="32" t="s">
        <v>35</v>
      </c>
      <c r="E52" s="15">
        <v>1</v>
      </c>
      <c r="F52" s="15">
        <v>1310</v>
      </c>
      <c r="G52" s="2">
        <f t="shared" si="9"/>
        <v>1244.5</v>
      </c>
      <c r="H52" s="2">
        <f>F52 * 0.91</f>
        <v>1192.1000000000001</v>
      </c>
    </row>
    <row r="53" spans="1:8" ht="67.900000000000006" customHeight="1" x14ac:dyDescent="0.2">
      <c r="A53" s="15">
        <f t="shared" si="2"/>
        <v>45</v>
      </c>
      <c r="B53" s="20">
        <v>4602359001446</v>
      </c>
      <c r="C53" s="17"/>
      <c r="D53" s="32" t="s">
        <v>69</v>
      </c>
      <c r="E53" s="15">
        <v>12</v>
      </c>
      <c r="F53" s="15">
        <v>129</v>
      </c>
      <c r="G53" s="2">
        <f t="shared" si="9"/>
        <v>122.55</v>
      </c>
      <c r="H53" s="2">
        <f>F53 * 0.91</f>
        <v>117.39</v>
      </c>
    </row>
    <row r="54" spans="1:8" ht="39.75" customHeight="1" x14ac:dyDescent="0.2">
      <c r="A54" s="15">
        <f t="shared" si="2"/>
        <v>46</v>
      </c>
      <c r="B54" s="20">
        <v>4602359001460</v>
      </c>
      <c r="C54" s="44"/>
      <c r="D54" s="32" t="s">
        <v>36</v>
      </c>
      <c r="E54" s="15">
        <v>10</v>
      </c>
      <c r="F54" s="15">
        <v>180</v>
      </c>
      <c r="G54" s="2">
        <f t="shared" si="9"/>
        <v>171</v>
      </c>
      <c r="H54" s="2">
        <f>F54 * 0.91</f>
        <v>163.80000000000001</v>
      </c>
    </row>
    <row r="55" spans="1:8" ht="34.5" customHeight="1" x14ac:dyDescent="0.2">
      <c r="A55" s="15">
        <f t="shared" si="2"/>
        <v>47</v>
      </c>
      <c r="B55" s="20">
        <v>4602359001477</v>
      </c>
      <c r="C55" s="44"/>
      <c r="D55" s="32" t="s">
        <v>37</v>
      </c>
      <c r="E55" s="15">
        <v>10</v>
      </c>
      <c r="F55" s="15">
        <v>338</v>
      </c>
      <c r="G55" s="2">
        <f t="shared" si="9"/>
        <v>321.09999999999997</v>
      </c>
      <c r="H55" s="2">
        <f>F55 * 0.91</f>
        <v>307.58</v>
      </c>
    </row>
    <row r="56" spans="1:8" ht="46.5" customHeight="1" x14ac:dyDescent="0.2">
      <c r="A56" s="15">
        <f t="shared" si="2"/>
        <v>48</v>
      </c>
      <c r="B56" s="5"/>
      <c r="C56" s="4" t="s">
        <v>13</v>
      </c>
      <c r="D56" s="32" t="s">
        <v>38</v>
      </c>
      <c r="E56" s="15">
        <v>1</v>
      </c>
      <c r="F56" s="15">
        <v>2144</v>
      </c>
      <c r="G56" s="2">
        <f t="shared" si="9"/>
        <v>2036.8</v>
      </c>
      <c r="H56" s="2">
        <f>F56 * 0.91</f>
        <v>1951.04</v>
      </c>
    </row>
    <row r="57" spans="1:8" ht="48" customHeight="1" x14ac:dyDescent="0.2">
      <c r="A57" s="49" t="s">
        <v>17</v>
      </c>
      <c r="B57" s="50"/>
      <c r="C57" s="50"/>
      <c r="D57" s="50"/>
      <c r="E57" s="50"/>
      <c r="F57" s="50"/>
      <c r="G57" s="50"/>
      <c r="H57" s="50"/>
    </row>
    <row r="58" spans="1:8" ht="54.2" customHeight="1" x14ac:dyDescent="0.2">
      <c r="A58" s="27"/>
      <c r="B58" s="15" t="s">
        <v>6</v>
      </c>
      <c r="C58" s="15" t="s">
        <v>7</v>
      </c>
      <c r="D58" s="15" t="s">
        <v>8</v>
      </c>
      <c r="E58" s="1" t="s">
        <v>9</v>
      </c>
      <c r="F58" s="15" t="s">
        <v>22</v>
      </c>
      <c r="G58" s="14" t="s">
        <v>23</v>
      </c>
      <c r="H58" s="14" t="s">
        <v>24</v>
      </c>
    </row>
    <row r="59" spans="1:8" ht="111" customHeight="1" x14ac:dyDescent="0.2">
      <c r="A59" s="15">
        <v>49</v>
      </c>
      <c r="B59" s="20" t="s">
        <v>14</v>
      </c>
      <c r="C59" s="17"/>
      <c r="D59" s="7" t="s">
        <v>75</v>
      </c>
      <c r="E59" s="15">
        <v>12</v>
      </c>
      <c r="F59" s="15">
        <v>74</v>
      </c>
      <c r="G59" s="2">
        <v>70</v>
      </c>
      <c r="H59" s="2">
        <f t="shared" ref="H59:H72" si="10">F59 * 0.91</f>
        <v>67.34</v>
      </c>
    </row>
    <row r="60" spans="1:8" ht="54.2" customHeight="1" x14ac:dyDescent="0.2">
      <c r="A60" s="15">
        <f>1+A59</f>
        <v>50</v>
      </c>
      <c r="B60" s="20">
        <v>46023590012170</v>
      </c>
      <c r="C60" s="17"/>
      <c r="D60" s="7" t="s">
        <v>76</v>
      </c>
      <c r="E60" s="15">
        <v>10</v>
      </c>
      <c r="F60" s="15">
        <v>162</v>
      </c>
      <c r="G60" s="2">
        <f t="shared" ref="G60:G72" si="11">F60 * 0.95</f>
        <v>153.9</v>
      </c>
      <c r="H60" s="2">
        <f t="shared" si="10"/>
        <v>147.42000000000002</v>
      </c>
    </row>
    <row r="61" spans="1:8" ht="41.25" customHeight="1" x14ac:dyDescent="0.2">
      <c r="A61" s="15">
        <f t="shared" ref="A61:A74" si="12">1+A60</f>
        <v>51</v>
      </c>
      <c r="B61" s="20">
        <v>4602359001019</v>
      </c>
      <c r="C61" s="21"/>
      <c r="D61" s="7" t="s">
        <v>70</v>
      </c>
      <c r="E61" s="15">
        <v>1</v>
      </c>
      <c r="F61" s="15">
        <v>800</v>
      </c>
      <c r="G61" s="2">
        <f t="shared" si="11"/>
        <v>760</v>
      </c>
      <c r="H61" s="2">
        <f t="shared" si="10"/>
        <v>728</v>
      </c>
    </row>
    <row r="62" spans="1:8" ht="147.6" customHeight="1" x14ac:dyDescent="0.2">
      <c r="A62" s="15">
        <f t="shared" si="12"/>
        <v>52</v>
      </c>
      <c r="B62" s="20">
        <v>4602359001156</v>
      </c>
      <c r="C62" s="17"/>
      <c r="D62" s="7" t="s">
        <v>71</v>
      </c>
      <c r="E62" s="15">
        <v>12</v>
      </c>
      <c r="F62" s="15">
        <v>107</v>
      </c>
      <c r="G62" s="2">
        <f t="shared" si="11"/>
        <v>101.64999999999999</v>
      </c>
      <c r="H62" s="2">
        <f t="shared" si="10"/>
        <v>97.37</v>
      </c>
    </row>
    <row r="63" spans="1:8" ht="54.2" customHeight="1" x14ac:dyDescent="0.2">
      <c r="A63" s="15">
        <f t="shared" si="12"/>
        <v>53</v>
      </c>
      <c r="B63" s="20">
        <v>4602359001323</v>
      </c>
      <c r="C63" s="44"/>
      <c r="D63" s="7" t="s">
        <v>77</v>
      </c>
      <c r="E63" s="15">
        <v>10</v>
      </c>
      <c r="F63" s="15">
        <v>167</v>
      </c>
      <c r="G63" s="2">
        <f t="shared" si="11"/>
        <v>158.65</v>
      </c>
      <c r="H63" s="2">
        <f t="shared" si="10"/>
        <v>151.97</v>
      </c>
    </row>
    <row r="64" spans="1:8" ht="47.25" customHeight="1" x14ac:dyDescent="0.2">
      <c r="A64" s="15">
        <f t="shared" si="12"/>
        <v>54</v>
      </c>
      <c r="B64" s="20">
        <v>4602359001163</v>
      </c>
      <c r="C64" s="44"/>
      <c r="D64" s="7" t="s">
        <v>78</v>
      </c>
      <c r="E64" s="15">
        <v>10</v>
      </c>
      <c r="F64" s="15">
        <v>281</v>
      </c>
      <c r="G64" s="2">
        <f t="shared" si="11"/>
        <v>266.95</v>
      </c>
      <c r="H64" s="2">
        <f t="shared" si="10"/>
        <v>255.71</v>
      </c>
    </row>
    <row r="65" spans="1:8" ht="48.75" customHeight="1" x14ac:dyDescent="0.2">
      <c r="A65" s="15">
        <f t="shared" si="12"/>
        <v>55</v>
      </c>
      <c r="B65" s="20">
        <v>4602359001996</v>
      </c>
      <c r="C65" s="17"/>
      <c r="D65" s="7" t="s">
        <v>72</v>
      </c>
      <c r="E65" s="15">
        <v>1</v>
      </c>
      <c r="F65" s="15">
        <v>2046</v>
      </c>
      <c r="G65" s="2">
        <f t="shared" si="11"/>
        <v>1943.6999999999998</v>
      </c>
      <c r="H65" s="2">
        <f t="shared" si="10"/>
        <v>1861.8600000000001</v>
      </c>
    </row>
    <row r="66" spans="1:8" ht="205.9" customHeight="1" x14ac:dyDescent="0.2">
      <c r="A66" s="15">
        <f t="shared" si="12"/>
        <v>56</v>
      </c>
      <c r="B66" s="20">
        <v>4602359001286</v>
      </c>
      <c r="C66" s="17"/>
      <c r="D66" s="35" t="s">
        <v>79</v>
      </c>
      <c r="E66" s="15">
        <v>10</v>
      </c>
      <c r="F66" s="15">
        <v>191</v>
      </c>
      <c r="G66" s="2">
        <v>181</v>
      </c>
      <c r="H66" s="2">
        <v>174</v>
      </c>
    </row>
    <row r="67" spans="1:8" ht="72.75" customHeight="1" x14ac:dyDescent="0.2">
      <c r="A67" s="15">
        <f t="shared" si="12"/>
        <v>57</v>
      </c>
      <c r="B67" s="20">
        <v>4602359002009</v>
      </c>
      <c r="C67" s="17"/>
      <c r="D67" s="7" t="s">
        <v>73</v>
      </c>
      <c r="E67" s="15">
        <v>4</v>
      </c>
      <c r="F67" s="15">
        <v>75</v>
      </c>
      <c r="G67" s="2">
        <f t="shared" si="11"/>
        <v>71.25</v>
      </c>
      <c r="H67" s="2">
        <f t="shared" si="10"/>
        <v>68.25</v>
      </c>
    </row>
    <row r="68" spans="1:8" ht="72.75" customHeight="1" x14ac:dyDescent="0.2">
      <c r="A68" s="15">
        <f t="shared" si="12"/>
        <v>58</v>
      </c>
      <c r="B68" s="20">
        <v>4602359002009</v>
      </c>
      <c r="C68" s="17"/>
      <c r="D68" s="7" t="s">
        <v>80</v>
      </c>
      <c r="E68" s="15">
        <v>4</v>
      </c>
      <c r="F68" s="15">
        <v>135</v>
      </c>
      <c r="G68" s="2">
        <f t="shared" ref="G68" si="13">F68 * 0.95</f>
        <v>128.25</v>
      </c>
      <c r="H68" s="2">
        <f t="shared" ref="H68" si="14">F68 * 0.91</f>
        <v>122.85000000000001</v>
      </c>
    </row>
    <row r="69" spans="1:8" ht="54.2" customHeight="1" x14ac:dyDescent="0.2">
      <c r="A69" s="15">
        <f t="shared" si="12"/>
        <v>59</v>
      </c>
      <c r="B69" s="20">
        <v>4602359000456</v>
      </c>
      <c r="C69" s="17"/>
      <c r="D69" s="7" t="s">
        <v>74</v>
      </c>
      <c r="E69" s="15">
        <v>18</v>
      </c>
      <c r="F69" s="15">
        <v>58</v>
      </c>
      <c r="G69" s="2">
        <f t="shared" si="11"/>
        <v>55.099999999999994</v>
      </c>
      <c r="H69" s="2">
        <f t="shared" si="10"/>
        <v>52.78</v>
      </c>
    </row>
    <row r="70" spans="1:8" ht="36.75" customHeight="1" x14ac:dyDescent="0.2">
      <c r="A70" s="15">
        <f t="shared" si="12"/>
        <v>60</v>
      </c>
      <c r="B70" s="20">
        <v>4602359001187</v>
      </c>
      <c r="C70" s="17"/>
      <c r="D70" s="7" t="s">
        <v>81</v>
      </c>
      <c r="E70" s="15">
        <v>1</v>
      </c>
      <c r="F70" s="15">
        <v>139</v>
      </c>
      <c r="G70" s="2">
        <f t="shared" si="11"/>
        <v>132.04999999999998</v>
      </c>
      <c r="H70" s="2">
        <v>126</v>
      </c>
    </row>
    <row r="71" spans="1:8" ht="69" customHeight="1" x14ac:dyDescent="0.2">
      <c r="A71" s="15">
        <f t="shared" si="12"/>
        <v>61</v>
      </c>
      <c r="B71" s="6">
        <v>4602359001361</v>
      </c>
      <c r="C71" s="17"/>
      <c r="D71" s="7" t="s">
        <v>82</v>
      </c>
      <c r="E71" s="15">
        <v>12</v>
      </c>
      <c r="F71" s="15">
        <v>89</v>
      </c>
      <c r="G71" s="2">
        <f t="shared" si="11"/>
        <v>84.55</v>
      </c>
      <c r="H71" s="2">
        <f t="shared" si="10"/>
        <v>80.990000000000009</v>
      </c>
    </row>
    <row r="72" spans="1:8" ht="69.75" customHeight="1" x14ac:dyDescent="0.2">
      <c r="A72" s="15">
        <f t="shared" si="12"/>
        <v>62</v>
      </c>
      <c r="B72" s="20">
        <v>4602359001378</v>
      </c>
      <c r="C72" s="17"/>
      <c r="D72" s="7" t="s">
        <v>83</v>
      </c>
      <c r="E72" s="15">
        <v>10</v>
      </c>
      <c r="F72" s="15">
        <v>172</v>
      </c>
      <c r="G72" s="2">
        <f t="shared" si="11"/>
        <v>163.4</v>
      </c>
      <c r="H72" s="2">
        <f t="shared" si="10"/>
        <v>156.52000000000001</v>
      </c>
    </row>
    <row r="73" spans="1:8" ht="114" customHeight="1" x14ac:dyDescent="0.2">
      <c r="A73" s="15">
        <f t="shared" si="12"/>
        <v>63</v>
      </c>
      <c r="B73" s="22">
        <v>4602359001736</v>
      </c>
      <c r="C73" s="45"/>
      <c r="D73" s="7" t="s">
        <v>84</v>
      </c>
      <c r="E73" s="15">
        <v>4</v>
      </c>
      <c r="F73" s="15">
        <v>226</v>
      </c>
      <c r="G73" s="15">
        <v>215</v>
      </c>
      <c r="H73" s="15">
        <v>206</v>
      </c>
    </row>
    <row r="74" spans="1:8" ht="32.25" customHeight="1" x14ac:dyDescent="0.2">
      <c r="A74" s="15">
        <f t="shared" si="12"/>
        <v>64</v>
      </c>
      <c r="B74" s="22">
        <v>4602359001743</v>
      </c>
      <c r="C74" s="45"/>
      <c r="D74" s="7" t="s">
        <v>85</v>
      </c>
      <c r="E74" s="15">
        <v>1</v>
      </c>
      <c r="F74" s="15">
        <v>1000</v>
      </c>
      <c r="G74" s="15">
        <v>950</v>
      </c>
      <c r="H74" s="15">
        <v>910</v>
      </c>
    </row>
    <row r="75" spans="1:8" ht="45" customHeight="1" x14ac:dyDescent="0.2">
      <c r="A75" s="47" t="s">
        <v>18</v>
      </c>
      <c r="B75" s="48"/>
      <c r="C75" s="48"/>
      <c r="D75" s="48"/>
      <c r="E75" s="48"/>
      <c r="F75" s="48"/>
      <c r="G75" s="48"/>
      <c r="H75" s="48"/>
    </row>
    <row r="76" spans="1:8" ht="84" customHeight="1" x14ac:dyDescent="0.2">
      <c r="A76" s="28" t="s">
        <v>5</v>
      </c>
      <c r="B76" s="15" t="s">
        <v>6</v>
      </c>
      <c r="C76" s="15" t="s">
        <v>7</v>
      </c>
      <c r="D76" s="15" t="s">
        <v>8</v>
      </c>
      <c r="E76" s="1" t="s">
        <v>9</v>
      </c>
      <c r="F76" s="15" t="s">
        <v>22</v>
      </c>
      <c r="G76" s="14" t="s">
        <v>23</v>
      </c>
      <c r="H76" s="14" t="s">
        <v>24</v>
      </c>
    </row>
    <row r="77" spans="1:8" ht="82.5" customHeight="1" x14ac:dyDescent="0.2">
      <c r="A77" s="15">
        <v>65</v>
      </c>
      <c r="B77" s="22">
        <v>4602359002221</v>
      </c>
      <c r="C77" s="15"/>
      <c r="D77" s="38" t="s">
        <v>87</v>
      </c>
      <c r="E77" s="1">
        <v>12</v>
      </c>
      <c r="F77" s="15">
        <v>116</v>
      </c>
      <c r="G77" s="14">
        <v>110</v>
      </c>
      <c r="H77" s="14">
        <v>106</v>
      </c>
    </row>
    <row r="78" spans="1:8" ht="72" customHeight="1" x14ac:dyDescent="0.2">
      <c r="A78" s="15">
        <f>A77+1</f>
        <v>66</v>
      </c>
      <c r="B78" s="22">
        <v>4602359002238</v>
      </c>
      <c r="C78" s="15"/>
      <c r="D78" s="38" t="s">
        <v>86</v>
      </c>
      <c r="E78" s="1">
        <v>12</v>
      </c>
      <c r="F78" s="15">
        <v>233</v>
      </c>
      <c r="G78" s="14">
        <v>221</v>
      </c>
      <c r="H78" s="14">
        <v>212</v>
      </c>
    </row>
    <row r="79" spans="1:8" ht="66.75" customHeight="1" x14ac:dyDescent="0.2">
      <c r="A79" s="15">
        <f t="shared" ref="A79:A82" si="15">A78+1</f>
        <v>67</v>
      </c>
      <c r="B79" s="22">
        <v>4602359002160</v>
      </c>
      <c r="C79" s="15"/>
      <c r="D79" s="38" t="s">
        <v>88</v>
      </c>
      <c r="E79" s="1">
        <v>10</v>
      </c>
      <c r="F79" s="15">
        <v>212</v>
      </c>
      <c r="G79" s="14">
        <v>201</v>
      </c>
      <c r="H79" s="14">
        <v>193</v>
      </c>
    </row>
    <row r="80" spans="1:8" ht="40.5" customHeight="1" x14ac:dyDescent="0.2">
      <c r="A80" s="15">
        <f t="shared" si="15"/>
        <v>68</v>
      </c>
      <c r="B80" s="22">
        <v>4602359002153</v>
      </c>
      <c r="C80" s="15"/>
      <c r="D80" s="38" t="s">
        <v>29</v>
      </c>
      <c r="E80" s="1">
        <v>4</v>
      </c>
      <c r="F80" s="15">
        <v>424</v>
      </c>
      <c r="G80" s="14">
        <v>403</v>
      </c>
      <c r="H80" s="14">
        <v>386</v>
      </c>
    </row>
    <row r="81" spans="1:8" ht="72" customHeight="1" x14ac:dyDescent="0.2">
      <c r="A81" s="15">
        <f t="shared" si="15"/>
        <v>69</v>
      </c>
      <c r="B81" s="22">
        <v>4602359002207</v>
      </c>
      <c r="C81" s="15"/>
      <c r="D81" s="38" t="s">
        <v>89</v>
      </c>
      <c r="E81" s="1">
        <v>10</v>
      </c>
      <c r="F81" s="15">
        <v>195</v>
      </c>
      <c r="G81" s="14">
        <v>185</v>
      </c>
      <c r="H81" s="14">
        <v>177</v>
      </c>
    </row>
    <row r="82" spans="1:8" ht="54.2" customHeight="1" x14ac:dyDescent="0.2">
      <c r="A82" s="15">
        <f t="shared" si="15"/>
        <v>70</v>
      </c>
      <c r="B82" s="22">
        <v>4602359002214</v>
      </c>
      <c r="C82" s="15"/>
      <c r="D82" s="38" t="s">
        <v>30</v>
      </c>
      <c r="E82" s="1">
        <v>4</v>
      </c>
      <c r="F82" s="15">
        <v>376</v>
      </c>
      <c r="G82" s="14">
        <v>357</v>
      </c>
      <c r="H82" s="14">
        <v>342</v>
      </c>
    </row>
    <row r="83" spans="1:8" ht="97.9" customHeight="1" x14ac:dyDescent="0.2">
      <c r="A83" s="15">
        <v>71</v>
      </c>
      <c r="B83" s="20">
        <v>4602359001354</v>
      </c>
      <c r="C83" s="44"/>
      <c r="D83" s="38" t="s">
        <v>93</v>
      </c>
      <c r="E83" s="15">
        <v>18</v>
      </c>
      <c r="F83" s="15">
        <v>67</v>
      </c>
      <c r="G83" s="2">
        <f>F83 * 0.95</f>
        <v>63.65</v>
      </c>
      <c r="H83" s="2">
        <f>F83 * 0.91</f>
        <v>60.97</v>
      </c>
    </row>
    <row r="84" spans="1:8" ht="36.75" customHeight="1" x14ac:dyDescent="0.2">
      <c r="A84" s="15">
        <f>A83+1</f>
        <v>72</v>
      </c>
      <c r="B84" s="6">
        <v>4602359001347</v>
      </c>
      <c r="C84" s="44"/>
      <c r="D84" s="38" t="s">
        <v>90</v>
      </c>
      <c r="E84" s="15">
        <v>12</v>
      </c>
      <c r="F84" s="15">
        <v>101</v>
      </c>
      <c r="G84" s="2">
        <f>F84 * 0.95</f>
        <v>95.949999999999989</v>
      </c>
      <c r="H84" s="2">
        <f>F84 * 0.91</f>
        <v>91.91</v>
      </c>
    </row>
    <row r="85" spans="1:8" ht="54.2" customHeight="1" x14ac:dyDescent="0.2">
      <c r="A85" s="15">
        <f t="shared" ref="A85:A96" si="16">A84+1</f>
        <v>73</v>
      </c>
      <c r="B85" s="6">
        <v>4602359001330</v>
      </c>
      <c r="C85" s="17"/>
      <c r="D85" s="38" t="s">
        <v>121</v>
      </c>
      <c r="E85" s="15">
        <v>4</v>
      </c>
      <c r="F85" s="15">
        <v>290</v>
      </c>
      <c r="G85" s="2">
        <f>F85 * 0.95</f>
        <v>275.5</v>
      </c>
      <c r="H85" s="2">
        <f>F85 * 0.91</f>
        <v>263.90000000000003</v>
      </c>
    </row>
    <row r="86" spans="1:8" ht="60.95" customHeight="1" x14ac:dyDescent="0.2">
      <c r="A86" s="15">
        <f t="shared" si="16"/>
        <v>74</v>
      </c>
      <c r="B86" s="20"/>
      <c r="C86" s="17"/>
      <c r="D86" s="38" t="s">
        <v>91</v>
      </c>
      <c r="E86" s="15">
        <v>1</v>
      </c>
      <c r="F86" s="15">
        <v>1329</v>
      </c>
      <c r="G86" s="2">
        <f>F86 * 0.95</f>
        <v>1262.55</v>
      </c>
      <c r="H86" s="2">
        <f>F86 * 0.91</f>
        <v>1209.3900000000001</v>
      </c>
    </row>
    <row r="87" spans="1:8" ht="60.95" customHeight="1" x14ac:dyDescent="0.2">
      <c r="A87" s="15">
        <f t="shared" si="16"/>
        <v>75</v>
      </c>
      <c r="B87" s="20">
        <v>4602359001682</v>
      </c>
      <c r="C87" s="17"/>
      <c r="D87" s="38" t="s">
        <v>94</v>
      </c>
      <c r="E87" s="15">
        <v>12</v>
      </c>
      <c r="F87" s="15">
        <v>113</v>
      </c>
      <c r="G87" s="2">
        <v>107</v>
      </c>
      <c r="H87" s="2">
        <f>F87 * 0.91</f>
        <v>102.83</v>
      </c>
    </row>
    <row r="88" spans="1:8" ht="72" customHeight="1" x14ac:dyDescent="0.2">
      <c r="A88" s="15">
        <f t="shared" si="16"/>
        <v>76</v>
      </c>
      <c r="B88" s="23">
        <v>4602359001699</v>
      </c>
      <c r="C88" s="44"/>
      <c r="D88" s="38" t="s">
        <v>95</v>
      </c>
      <c r="E88" s="15">
        <v>10</v>
      </c>
      <c r="F88" s="15">
        <v>161</v>
      </c>
      <c r="G88" s="15">
        <v>153</v>
      </c>
      <c r="H88" s="15">
        <v>146</v>
      </c>
    </row>
    <row r="89" spans="1:8" ht="54.2" customHeight="1" x14ac:dyDescent="0.2">
      <c r="A89" s="15">
        <f t="shared" si="16"/>
        <v>77</v>
      </c>
      <c r="B89" s="22">
        <v>4602359001729</v>
      </c>
      <c r="C89" s="44"/>
      <c r="D89" s="36" t="s">
        <v>96</v>
      </c>
      <c r="E89" s="15">
        <v>4</v>
      </c>
      <c r="F89" s="15">
        <v>296</v>
      </c>
      <c r="G89" s="15">
        <v>281</v>
      </c>
      <c r="H89" s="15">
        <v>269</v>
      </c>
    </row>
    <row r="90" spans="1:8" ht="54.2" customHeight="1" x14ac:dyDescent="0.2">
      <c r="A90" s="15">
        <f t="shared" si="16"/>
        <v>78</v>
      </c>
      <c r="B90" s="22">
        <v>4602359001712</v>
      </c>
      <c r="C90" s="44"/>
      <c r="D90" s="36" t="s">
        <v>97</v>
      </c>
      <c r="E90" s="15">
        <v>1</v>
      </c>
      <c r="F90" s="15">
        <v>1600</v>
      </c>
      <c r="G90" s="15">
        <v>1520</v>
      </c>
      <c r="H90" s="15">
        <v>1456</v>
      </c>
    </row>
    <row r="91" spans="1:8" ht="73.900000000000006" customHeight="1" x14ac:dyDescent="0.2">
      <c r="A91" s="15">
        <f t="shared" si="16"/>
        <v>79</v>
      </c>
      <c r="B91" s="20">
        <v>4602359000739</v>
      </c>
      <c r="C91" s="17"/>
      <c r="D91" s="38" t="s">
        <v>98</v>
      </c>
      <c r="E91" s="15">
        <v>18</v>
      </c>
      <c r="F91" s="15">
        <v>82</v>
      </c>
      <c r="G91" s="2">
        <f t="shared" ref="G91:G95" si="17">F91 * 0.95</f>
        <v>77.899999999999991</v>
      </c>
      <c r="H91" s="2">
        <f t="shared" ref="H91:H96" si="18">F91 * 0.91</f>
        <v>74.62</v>
      </c>
    </row>
    <row r="92" spans="1:8" ht="78" customHeight="1" x14ac:dyDescent="0.2">
      <c r="A92" s="15">
        <f t="shared" si="16"/>
        <v>80</v>
      </c>
      <c r="B92" s="20">
        <v>4602359001231</v>
      </c>
      <c r="C92" s="17"/>
      <c r="D92" s="38" t="s">
        <v>92</v>
      </c>
      <c r="E92" s="15">
        <v>12</v>
      </c>
      <c r="F92" s="15">
        <v>135</v>
      </c>
      <c r="G92" s="2">
        <f t="shared" si="17"/>
        <v>128.25</v>
      </c>
      <c r="H92" s="2">
        <f t="shared" si="18"/>
        <v>122.85000000000001</v>
      </c>
    </row>
    <row r="93" spans="1:8" ht="62.25" customHeight="1" x14ac:dyDescent="0.2">
      <c r="A93" s="15">
        <f t="shared" si="16"/>
        <v>81</v>
      </c>
      <c r="B93" s="19"/>
      <c r="C93" s="17"/>
      <c r="D93" s="38" t="s">
        <v>99</v>
      </c>
      <c r="E93" s="15">
        <v>1</v>
      </c>
      <c r="F93" s="15">
        <v>2650</v>
      </c>
      <c r="G93" s="2">
        <f t="shared" si="17"/>
        <v>2517.5</v>
      </c>
      <c r="H93" s="2">
        <f t="shared" si="18"/>
        <v>2411.5</v>
      </c>
    </row>
    <row r="94" spans="1:8" ht="105.6" customHeight="1" x14ac:dyDescent="0.2">
      <c r="A94" s="15">
        <f t="shared" si="16"/>
        <v>82</v>
      </c>
      <c r="B94" s="20">
        <v>4602359001057</v>
      </c>
      <c r="C94" s="44"/>
      <c r="D94" s="38" t="s">
        <v>100</v>
      </c>
      <c r="E94" s="15">
        <v>10</v>
      </c>
      <c r="F94" s="15">
        <v>99</v>
      </c>
      <c r="G94" s="2">
        <f t="shared" si="17"/>
        <v>94.05</v>
      </c>
      <c r="H94" s="2">
        <f t="shared" si="18"/>
        <v>90.09</v>
      </c>
    </row>
    <row r="95" spans="1:8" ht="66.75" customHeight="1" x14ac:dyDescent="0.2">
      <c r="A95" s="15">
        <f t="shared" si="16"/>
        <v>83</v>
      </c>
      <c r="B95" s="20" t="s">
        <v>10</v>
      </c>
      <c r="C95" s="44"/>
      <c r="D95" s="38" t="s">
        <v>101</v>
      </c>
      <c r="E95" s="15">
        <v>10</v>
      </c>
      <c r="F95" s="15">
        <v>459</v>
      </c>
      <c r="G95" s="2">
        <f t="shared" si="17"/>
        <v>436.04999999999995</v>
      </c>
      <c r="H95" s="2">
        <f t="shared" si="18"/>
        <v>417.69</v>
      </c>
    </row>
    <row r="96" spans="1:8" ht="66.599999999999994" customHeight="1" x14ac:dyDescent="0.2">
      <c r="A96" s="15">
        <f t="shared" si="16"/>
        <v>84</v>
      </c>
      <c r="B96" s="20"/>
      <c r="C96" s="4" t="s">
        <v>11</v>
      </c>
      <c r="D96" s="38" t="s">
        <v>102</v>
      </c>
      <c r="E96" s="15">
        <v>1</v>
      </c>
      <c r="F96" s="15">
        <v>4950</v>
      </c>
      <c r="G96" s="2">
        <v>4709</v>
      </c>
      <c r="H96" s="2">
        <f t="shared" si="18"/>
        <v>4504.5</v>
      </c>
    </row>
    <row r="97" spans="1:8" ht="63.75" customHeight="1" x14ac:dyDescent="0.2">
      <c r="A97" s="49" t="s">
        <v>19</v>
      </c>
      <c r="B97" s="50"/>
      <c r="C97" s="50"/>
      <c r="D97" s="50"/>
      <c r="E97" s="50"/>
      <c r="F97" s="50"/>
      <c r="G97" s="50"/>
      <c r="H97" s="50"/>
    </row>
    <row r="98" spans="1:8" ht="66.75" customHeight="1" x14ac:dyDescent="0.2">
      <c r="A98" s="27" t="s">
        <v>5</v>
      </c>
      <c r="B98" s="15" t="s">
        <v>6</v>
      </c>
      <c r="C98" s="15" t="s">
        <v>7</v>
      </c>
      <c r="D98" s="15" t="s">
        <v>8</v>
      </c>
      <c r="E98" s="1" t="s">
        <v>9</v>
      </c>
      <c r="F98" s="15" t="s">
        <v>22</v>
      </c>
      <c r="G98" s="14" t="s">
        <v>25</v>
      </c>
      <c r="H98" s="14" t="s">
        <v>24</v>
      </c>
    </row>
    <row r="99" spans="1:8" ht="82.15" customHeight="1" x14ac:dyDescent="0.2">
      <c r="A99" s="15">
        <f>85</f>
        <v>85</v>
      </c>
      <c r="B99" s="20">
        <v>4602359000685</v>
      </c>
      <c r="C99" s="17"/>
      <c r="D99" s="38" t="s">
        <v>122</v>
      </c>
      <c r="E99" s="15">
        <v>18</v>
      </c>
      <c r="F99" s="15">
        <v>85</v>
      </c>
      <c r="G99" s="2">
        <f t="shared" ref="G99:G108" si="19">F99 * 0.95</f>
        <v>80.75</v>
      </c>
      <c r="H99" s="2">
        <f t="shared" ref="H99:H108" si="20">F99 * 0.91</f>
        <v>77.350000000000009</v>
      </c>
    </row>
    <row r="100" spans="1:8" ht="54.2" customHeight="1" x14ac:dyDescent="0.2">
      <c r="A100" s="15">
        <f>1+A99</f>
        <v>86</v>
      </c>
      <c r="B100" s="20" t="s">
        <v>15</v>
      </c>
      <c r="C100" s="17"/>
      <c r="D100" s="38" t="s">
        <v>103</v>
      </c>
      <c r="E100" s="15">
        <v>1</v>
      </c>
      <c r="F100" s="15">
        <v>1730</v>
      </c>
      <c r="G100" s="2">
        <f t="shared" si="19"/>
        <v>1643.5</v>
      </c>
      <c r="H100" s="2">
        <f t="shared" si="20"/>
        <v>1574.3</v>
      </c>
    </row>
    <row r="101" spans="1:8" ht="45.95" customHeight="1" x14ac:dyDescent="0.2">
      <c r="A101" s="15">
        <f t="shared" ref="A101:A116" si="21">1+A100</f>
        <v>87</v>
      </c>
      <c r="B101" s="20">
        <v>4602359000715</v>
      </c>
      <c r="C101" s="17"/>
      <c r="D101" s="38" t="s">
        <v>104</v>
      </c>
      <c r="E101" s="15">
        <v>10</v>
      </c>
      <c r="F101" s="15">
        <v>118</v>
      </c>
      <c r="G101" s="2">
        <f t="shared" si="19"/>
        <v>112.1</v>
      </c>
      <c r="H101" s="2">
        <f t="shared" si="20"/>
        <v>107.38000000000001</v>
      </c>
    </row>
    <row r="102" spans="1:8" ht="51" x14ac:dyDescent="0.2">
      <c r="A102" s="15">
        <f t="shared" si="21"/>
        <v>88</v>
      </c>
      <c r="B102" s="20">
        <v>4602359000708</v>
      </c>
      <c r="C102" s="17"/>
      <c r="D102" s="38" t="s">
        <v>105</v>
      </c>
      <c r="E102" s="15">
        <v>10</v>
      </c>
      <c r="F102" s="15">
        <v>94</v>
      </c>
      <c r="G102" s="2">
        <f t="shared" si="19"/>
        <v>89.3</v>
      </c>
      <c r="H102" s="2">
        <f t="shared" si="20"/>
        <v>85.54</v>
      </c>
    </row>
    <row r="103" spans="1:8" s="8" customFormat="1" ht="48.75" customHeight="1" x14ac:dyDescent="0.2">
      <c r="A103" s="15">
        <f t="shared" si="21"/>
        <v>89</v>
      </c>
      <c r="B103" s="20">
        <v>4602359000722</v>
      </c>
      <c r="C103" s="17"/>
      <c r="D103" s="38" t="s">
        <v>106</v>
      </c>
      <c r="E103" s="15">
        <v>10</v>
      </c>
      <c r="F103" s="15">
        <v>250</v>
      </c>
      <c r="G103" s="2">
        <v>238</v>
      </c>
      <c r="H103" s="2">
        <f t="shared" si="20"/>
        <v>227.5</v>
      </c>
    </row>
    <row r="104" spans="1:8" s="8" customFormat="1" ht="67.5" customHeight="1" x14ac:dyDescent="0.2">
      <c r="A104" s="15">
        <f t="shared" si="21"/>
        <v>90</v>
      </c>
      <c r="B104" s="20">
        <v>4602359000814</v>
      </c>
      <c r="C104" s="17"/>
      <c r="D104" s="38" t="s">
        <v>107</v>
      </c>
      <c r="E104" s="15">
        <v>25</v>
      </c>
      <c r="F104" s="15">
        <v>222</v>
      </c>
      <c r="G104" s="2">
        <f t="shared" si="19"/>
        <v>210.89999999999998</v>
      </c>
      <c r="H104" s="2">
        <f t="shared" si="20"/>
        <v>202.02</v>
      </c>
    </row>
    <row r="105" spans="1:8" s="8" customFormat="1" ht="99.6" customHeight="1" x14ac:dyDescent="0.2">
      <c r="A105" s="15">
        <f t="shared" si="21"/>
        <v>91</v>
      </c>
      <c r="B105" s="20">
        <v>4602359000845</v>
      </c>
      <c r="C105" s="17"/>
      <c r="D105" s="38" t="s">
        <v>108</v>
      </c>
      <c r="E105" s="15">
        <v>50</v>
      </c>
      <c r="F105" s="15">
        <v>73</v>
      </c>
      <c r="G105" s="2">
        <f t="shared" si="19"/>
        <v>69.349999999999994</v>
      </c>
      <c r="H105" s="2">
        <f t="shared" si="20"/>
        <v>66.430000000000007</v>
      </c>
    </row>
    <row r="106" spans="1:8" s="8" customFormat="1" ht="50.45" customHeight="1" x14ac:dyDescent="0.2">
      <c r="A106" s="15">
        <f t="shared" si="21"/>
        <v>92</v>
      </c>
      <c r="B106" s="20">
        <v>4602359000951</v>
      </c>
      <c r="C106" s="17"/>
      <c r="D106" s="38" t="s">
        <v>123</v>
      </c>
      <c r="E106" s="15">
        <v>35</v>
      </c>
      <c r="F106" s="15">
        <v>99</v>
      </c>
      <c r="G106" s="2">
        <f t="shared" ref="G106" si="22">F106 * 0.95</f>
        <v>94.05</v>
      </c>
      <c r="H106" s="2">
        <v>90</v>
      </c>
    </row>
    <row r="107" spans="1:8" s="8" customFormat="1" ht="75" customHeight="1" x14ac:dyDescent="0.2">
      <c r="A107" s="15">
        <f t="shared" si="21"/>
        <v>93</v>
      </c>
      <c r="B107" s="20">
        <v>4602359000982</v>
      </c>
      <c r="C107" s="17"/>
      <c r="D107" s="38" t="s">
        <v>109</v>
      </c>
      <c r="E107" s="15">
        <v>40</v>
      </c>
      <c r="F107" s="15">
        <v>282</v>
      </c>
      <c r="G107" s="2">
        <f t="shared" si="19"/>
        <v>267.89999999999998</v>
      </c>
      <c r="H107" s="2">
        <f t="shared" si="20"/>
        <v>256.62</v>
      </c>
    </row>
    <row r="108" spans="1:8" s="8" customFormat="1" ht="93.75" customHeight="1" x14ac:dyDescent="0.2">
      <c r="A108" s="15">
        <f t="shared" si="21"/>
        <v>94</v>
      </c>
      <c r="B108" s="20">
        <v>4602359002023</v>
      </c>
      <c r="C108" s="17"/>
      <c r="D108" s="38" t="s">
        <v>110</v>
      </c>
      <c r="E108" s="15">
        <v>50</v>
      </c>
      <c r="F108" s="15">
        <v>67</v>
      </c>
      <c r="G108" s="2">
        <f t="shared" si="19"/>
        <v>63.65</v>
      </c>
      <c r="H108" s="2">
        <f t="shared" si="20"/>
        <v>60.97</v>
      </c>
    </row>
    <row r="109" spans="1:8" s="8" customFormat="1" ht="85.9" customHeight="1" x14ac:dyDescent="0.2">
      <c r="A109" s="15">
        <f t="shared" si="21"/>
        <v>95</v>
      </c>
      <c r="B109" s="20">
        <v>4602359002016</v>
      </c>
      <c r="C109" s="17"/>
      <c r="D109" s="38" t="s">
        <v>111</v>
      </c>
      <c r="E109" s="15">
        <v>40</v>
      </c>
      <c r="F109" s="15">
        <v>81</v>
      </c>
      <c r="G109" s="2">
        <f t="shared" ref="G109" si="23">F109 * 0.95</f>
        <v>76.95</v>
      </c>
      <c r="H109" s="2">
        <f t="shared" ref="H109" si="24">F109 * 0.91</f>
        <v>73.710000000000008</v>
      </c>
    </row>
    <row r="110" spans="1:8" s="8" customFormat="1" ht="24.75" customHeight="1" x14ac:dyDescent="0.2">
      <c r="A110" s="15">
        <f t="shared" si="21"/>
        <v>96</v>
      </c>
      <c r="B110" s="22">
        <v>4602359002078</v>
      </c>
      <c r="C110" s="42"/>
      <c r="D110" s="38" t="s">
        <v>124</v>
      </c>
      <c r="E110" s="16">
        <v>10</v>
      </c>
      <c r="F110" s="16">
        <v>72</v>
      </c>
      <c r="G110" s="16">
        <v>68</v>
      </c>
      <c r="H110" s="16">
        <v>66</v>
      </c>
    </row>
    <row r="111" spans="1:8" s="8" customFormat="1" ht="24.75" customHeight="1" x14ac:dyDescent="0.2">
      <c r="A111" s="15">
        <f t="shared" si="21"/>
        <v>97</v>
      </c>
      <c r="B111" s="22">
        <v>4602359000920</v>
      </c>
      <c r="C111" s="42"/>
      <c r="D111" s="38" t="s">
        <v>125</v>
      </c>
      <c r="E111" s="15">
        <v>10</v>
      </c>
      <c r="F111" s="15">
        <v>82</v>
      </c>
      <c r="G111" s="15">
        <v>78</v>
      </c>
      <c r="H111" s="15">
        <v>75</v>
      </c>
    </row>
    <row r="112" spans="1:8" s="8" customFormat="1" ht="24.75" customHeight="1" x14ac:dyDescent="0.2">
      <c r="A112" s="15">
        <f t="shared" si="21"/>
        <v>98</v>
      </c>
      <c r="B112" s="22">
        <v>4602359000937</v>
      </c>
      <c r="C112" s="42"/>
      <c r="D112" s="38" t="s">
        <v>126</v>
      </c>
      <c r="E112" s="15">
        <v>10</v>
      </c>
      <c r="F112" s="15">
        <v>99</v>
      </c>
      <c r="G112" s="15">
        <v>94</v>
      </c>
      <c r="H112" s="15">
        <v>90</v>
      </c>
    </row>
    <row r="113" spans="1:8" ht="23.25" customHeight="1" x14ac:dyDescent="0.2">
      <c r="A113" s="15">
        <f t="shared" si="21"/>
        <v>99</v>
      </c>
      <c r="B113" s="22">
        <v>4602359002139</v>
      </c>
      <c r="C113" s="42"/>
      <c r="D113" s="38" t="s">
        <v>127</v>
      </c>
      <c r="E113" s="15">
        <v>10</v>
      </c>
      <c r="F113" s="15">
        <v>82</v>
      </c>
      <c r="G113" s="15">
        <v>78</v>
      </c>
      <c r="H113" s="15">
        <v>75</v>
      </c>
    </row>
    <row r="114" spans="1:8" ht="23.25" customHeight="1" x14ac:dyDescent="0.2">
      <c r="A114" s="15">
        <f t="shared" si="21"/>
        <v>100</v>
      </c>
      <c r="B114" s="22">
        <v>4602359000791</v>
      </c>
      <c r="C114" s="11"/>
      <c r="D114" s="38" t="s">
        <v>128</v>
      </c>
      <c r="E114" s="15">
        <v>10</v>
      </c>
      <c r="F114" s="15">
        <v>89</v>
      </c>
      <c r="G114" s="15">
        <v>85</v>
      </c>
      <c r="H114" s="15">
        <v>81</v>
      </c>
    </row>
    <row r="115" spans="1:8" ht="23.25" customHeight="1" x14ac:dyDescent="0.2">
      <c r="A115" s="15">
        <f t="shared" si="21"/>
        <v>101</v>
      </c>
      <c r="B115" s="22">
        <v>4602359000807</v>
      </c>
      <c r="C115" s="11"/>
      <c r="D115" s="38" t="s">
        <v>129</v>
      </c>
      <c r="E115" s="15">
        <v>10</v>
      </c>
      <c r="F115" s="15">
        <v>106</v>
      </c>
      <c r="G115" s="15">
        <v>101</v>
      </c>
      <c r="H115" s="15">
        <v>96</v>
      </c>
    </row>
    <row r="116" spans="1:8" ht="23.25" customHeight="1" x14ac:dyDescent="0.2">
      <c r="A116" s="15">
        <f t="shared" si="21"/>
        <v>102</v>
      </c>
      <c r="B116" s="22">
        <v>4602359000869</v>
      </c>
      <c r="C116" s="37"/>
      <c r="D116" s="38" t="s">
        <v>130</v>
      </c>
      <c r="E116" s="15">
        <v>10</v>
      </c>
      <c r="F116" s="15">
        <v>127</v>
      </c>
      <c r="G116" s="15">
        <v>121</v>
      </c>
      <c r="H116" s="15">
        <v>116</v>
      </c>
    </row>
    <row r="117" spans="1:8" x14ac:dyDescent="0.2">
      <c r="A117" s="25"/>
      <c r="B117" s="11"/>
      <c r="C117" s="12"/>
      <c r="D117" s="13"/>
      <c r="E117" s="13"/>
      <c r="F117" s="13"/>
      <c r="G117" s="13"/>
      <c r="H117" s="13"/>
    </row>
    <row r="118" spans="1:8" x14ac:dyDescent="0.2">
      <c r="A118" s="24"/>
      <c r="D118" s="26"/>
    </row>
    <row r="120" spans="1:8" ht="21" customHeight="1" x14ac:dyDescent="0.2"/>
    <row r="121" spans="1:8" ht="18.75" customHeight="1" x14ac:dyDescent="0.2"/>
  </sheetData>
  <mergeCells count="18">
    <mergeCell ref="A4:B4"/>
    <mergeCell ref="A1:H1"/>
    <mergeCell ref="A3:H3"/>
    <mergeCell ref="A2:H2"/>
    <mergeCell ref="D4:G4"/>
    <mergeCell ref="D5:G5"/>
    <mergeCell ref="C110:C113"/>
    <mergeCell ref="C11:C12"/>
    <mergeCell ref="C54:C55"/>
    <mergeCell ref="C63:C64"/>
    <mergeCell ref="C73:C74"/>
    <mergeCell ref="C83:C84"/>
    <mergeCell ref="C88:C90"/>
    <mergeCell ref="C94:C95"/>
    <mergeCell ref="A7:H7"/>
    <mergeCell ref="A75:H75"/>
    <mergeCell ref="A57:H57"/>
    <mergeCell ref="A97:H97"/>
  </mergeCells>
  <printOptions verticalCentered="1"/>
  <pageMargins left="0.23611111111111099" right="0.23611111111111099" top="0.74861111111111101" bottom="0.74861111111111101" header="0.31527777777777799" footer="0.31527777777777799"/>
  <pageSetup paperSize="9" scale="97" fitToHeight="0" orientation="landscape" useFirstPageNumber="1" r:id="rId1"/>
  <headerFooter alignWithMargins="0">
    <oddHeader>&amp;C&amp;"Times New Roman,Обычный"&amp;12&amp;A</oddHeader>
    <oddFooter>&amp;C&amp;"Times New Roman,Обычный"&amp;12Страница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59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Vadim</dc:creator>
  <dc:description/>
  <cp:lastModifiedBy>User</cp:lastModifiedBy>
  <cp:revision>11</cp:revision>
  <cp:lastPrinted>2023-04-05T19:38:01Z</cp:lastPrinted>
  <dcterms:created xsi:type="dcterms:W3CDTF">2018-10-12T13:44:49Z</dcterms:created>
  <dcterms:modified xsi:type="dcterms:W3CDTF">2023-04-09T12:34:13Z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